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rin\Desktop\Tööhõive kava\Kava 2017-2019\"/>
    </mc:Choice>
  </mc:AlternateContent>
  <bookViews>
    <workbookView xWindow="276" yWindow="612" windowWidth="22776" windowHeight="7968" activeTab="2"/>
  </bookViews>
  <sheets>
    <sheet name="Koond" sheetId="1" r:id="rId1"/>
    <sheet name="noored" sheetId="2" r:id="rId2"/>
    <sheet name="ettevõtlus" sheetId="3" r:id="rId3"/>
  </sheets>
  <calcPr calcId="152511"/>
</workbook>
</file>

<file path=xl/calcChain.xml><?xml version="1.0" encoding="utf-8"?>
<calcChain xmlns="http://schemas.openxmlformats.org/spreadsheetml/2006/main">
  <c r="I7" i="1" l="1"/>
  <c r="H7" i="1"/>
  <c r="C28" i="1" l="1"/>
  <c r="H13" i="1"/>
  <c r="H12" i="1" l="1"/>
  <c r="G13" i="1" l="1"/>
  <c r="E42" i="3" l="1"/>
  <c r="B5" i="3"/>
  <c r="H14" i="1"/>
  <c r="F58" i="2"/>
  <c r="G12" i="1" s="1"/>
  <c r="E58" i="2"/>
  <c r="B5" i="2"/>
</calcChain>
</file>

<file path=xl/comments1.xml><?xml version="1.0" encoding="utf-8"?>
<comments xmlns="http://schemas.openxmlformats.org/spreadsheetml/2006/main">
  <authors>
    <author>PilleRu</author>
  </authors>
  <commentList>
    <comment ref="E6" authorId="0" shapeId="0">
      <text>
        <r>
          <rPr>
            <b/>
            <sz val="9"/>
            <color indexed="81"/>
            <rFont val="Tahoma"/>
            <family val="2"/>
            <charset val="186"/>
          </rPr>
          <t>PilleRu:</t>
        </r>
        <r>
          <rPr>
            <sz val="9"/>
            <color indexed="81"/>
            <rFont val="Tahoma"/>
            <family val="2"/>
            <charset val="186"/>
          </rPr>
          <t xml:space="preserve">
Kas me tahame küsida ka 2015-2016 kasutatud toetust?</t>
        </r>
      </text>
    </comment>
  </commentList>
</comments>
</file>

<file path=xl/comments2.xml><?xml version="1.0" encoding="utf-8"?>
<comments xmlns="http://schemas.openxmlformats.org/spreadsheetml/2006/main">
  <authors>
    <author/>
  </authors>
  <commentList>
    <comment ref="A62" authorId="0" shapeId="0">
      <text>
        <r>
          <rPr>
            <sz val="11"/>
            <color rgb="FF000000"/>
            <rFont val="Calibri"/>
          </rPr>
          <t xml:space="preserve">KaidoS:
mida tegevuse elluviija saab mõjutada </t>
        </r>
      </text>
    </comment>
  </commentList>
</comments>
</file>

<file path=xl/sharedStrings.xml><?xml version="1.0" encoding="utf-8"?>
<sst xmlns="http://schemas.openxmlformats.org/spreadsheetml/2006/main" count="222" uniqueCount="166">
  <si>
    <t>Üldandmed</t>
  </si>
  <si>
    <t>Järvamaa arengustrateegia 2015-2020, https://jarva.maavalitsus.ee/documents/119569/0/Jarvamaaarengustrateegia16032015.pdf/9344e931-dc56-4944-a137-e7b9d409e4a9</t>
  </si>
  <si>
    <t>Toetuse osakaal</t>
  </si>
  <si>
    <t>Toetuse summa</t>
  </si>
  <si>
    <t>Omafin. summa</t>
  </si>
  <si>
    <t xml:space="preserve">Koostaja </t>
  </si>
  <si>
    <t>Katrin Puusepp, SA Järvamaa Arenduskeskuse juhatuse liige</t>
  </si>
  <si>
    <t>nr</t>
  </si>
  <si>
    <t>Tegevus</t>
  </si>
  <si>
    <t>Eesmärgi kirjeldus</t>
  </si>
  <si>
    <t>Oodatavat tulemust kirjeldav mõõdik</t>
  </si>
  <si>
    <t>Tegevuse elluviimises osalejad</t>
  </si>
  <si>
    <t>Elluviimise aeg</t>
  </si>
  <si>
    <t xml:space="preserve">Rahaline maht </t>
  </si>
  <si>
    <t>TEGEVUSTE EELDATAV MÕJU LÄBIVATELE TEEMADELE</t>
  </si>
  <si>
    <t>Asutus</t>
  </si>
  <si>
    <t>Möju olemasolu</t>
  </si>
  <si>
    <t xml:space="preserve">Mõju sisu </t>
  </si>
  <si>
    <t>Regionaalareng</t>
  </si>
  <si>
    <t>jah</t>
  </si>
  <si>
    <t>kasvab ettevõtlikkus ja töökohtade arv regooonis</t>
  </si>
  <si>
    <t>Keskkonnahoid ja kliima</t>
  </si>
  <si>
    <t>neutraalne</t>
  </si>
  <si>
    <t>Infoühiskond</t>
  </si>
  <si>
    <t>Riigivalitsemine</t>
  </si>
  <si>
    <t xml:space="preserve">Võrdsed võimalused </t>
  </si>
  <si>
    <t>OMAFINANTSEERINGU ALLIKAD</t>
  </si>
  <si>
    <t>Kokkulepe</t>
  </si>
  <si>
    <t>Summa</t>
  </si>
  <si>
    <t>garantiikiri</t>
  </si>
  <si>
    <t xml:space="preserve">KOKKU </t>
  </si>
  <si>
    <t xml:space="preserve">Programmi tegevus </t>
  </si>
  <si>
    <t>TEGEVUSE NIMETUS</t>
  </si>
  <si>
    <t xml:space="preserve">Ettevõtjate arengupotentsiaali kasvatamine </t>
  </si>
  <si>
    <t>Järvamaa noorte ettevõtlikkuse programm</t>
  </si>
  <si>
    <t>TEGEVUSE EESMÄRK</t>
  </si>
  <si>
    <t>Tegevuse eesmärgi kirjeldus</t>
  </si>
  <si>
    <t>Struktuurivahendite kasutamise eesmärk või eesmärgid, millesse tegevus panustab
(kui on asjakohane)</t>
  </si>
  <si>
    <t>Tööhõive ja ettevõtlusaktiivsus väljaspool Tallinna ja Tartu linnapiirkondi on kasvanud</t>
  </si>
  <si>
    <t xml:space="preserve">Tegevus panustab majandusaktiivsuse, sealhulgas tööhõive ja ettevõtlusaktiivsuse kasvu (väljaspool Tallinna ja Tartu linnapiirkondi).
Selles tugiprogrammis on alustav ettevõtja alla 5 aastase tegevusajalooga ja tegutsev ettevõtja üle 5 aastase tegevusega, mida arvestame Äriregistris registreerimise kuupäevast alates.   </t>
  </si>
  <si>
    <t>Maakonna strateegiline eesmärk, mida tegevus toetab</t>
  </si>
  <si>
    <t>Üldeesmärk - Elanikkonna tööhõive on kõrge, tööjõud aktiivne, motiveeritud, haritud, kvalifitseeritud ning konkurentsivõimeline.                                                                                                                                                                                                                        Valdkondlikud tegevussuunad: ● ettevõtlikkuse kasvatamine noorte hulgas koostöös Järvamaa Arenduskeskuse, Kesk-Eesti Noorsootöökeskuse ja haridusasutustega;
● ettevõtlus- ja majandusõppe ning infotehnoloogia süvendatud käsitlemine üldhariduskoolides;</t>
  </si>
  <si>
    <t>Selgitused, kuidas on seotud
(vajadusel)</t>
  </si>
  <si>
    <t>OODATAV MUUTUS</t>
  </si>
  <si>
    <t xml:space="preserve">TULEMUS </t>
  </si>
  <si>
    <t xml:space="preserve">VÄLJUND </t>
  </si>
  <si>
    <t>Tänane olukord 
(asjasepuutuva kirjeldus)</t>
  </si>
  <si>
    <t>Tänane olukord 
(asjasse puutuva kirjeldus)</t>
  </si>
  <si>
    <t>Muutuse kirjeldus/Oodatav tulemus</t>
  </si>
  <si>
    <t>Mõõdik</t>
  </si>
  <si>
    <t>Tänane tase</t>
  </si>
  <si>
    <t>Tase pärast tegevuse elluviimist</t>
  </si>
  <si>
    <t>kes, kuidas ja millal mõõdab</t>
  </si>
  <si>
    <t xml:space="preserve">Järvamaa Arenduskeskus mõõdab iga-aastaselt, andmeid saame statistilistest andmebaasidest ja tegevustes osalejate tagasisidelehtedelt. </t>
  </si>
  <si>
    <t xml:space="preserve">Iga tugiprogrammis oleva tegevuse lõpus kogutakse tagasisidet osalejatelt ning registreeritakse kasusaajaid - millest tehakse kokkuvõtteid iga aasta lõpus. </t>
  </si>
  <si>
    <t>TEGEVUSE SISU KIRJELDUS</t>
  </si>
  <si>
    <t>TEGEVUSTE ELLUVIIMISEL OSALEJAD</t>
  </si>
  <si>
    <t xml:space="preserve">Roll tegevuse elluviimisel </t>
  </si>
  <si>
    <t xml:space="preserve">Täpsustused </t>
  </si>
  <si>
    <t>SA Järvamaa Arenduskeskus</t>
  </si>
  <si>
    <t>JAK</t>
  </si>
  <si>
    <t>koordineerimine, motiveerimine</t>
  </si>
  <si>
    <t xml:space="preserve">Arengunõustamine Järvamaal toimub EAS tellimuse ja rahastuse alusel (baaslepingu järgi), seda siin tugiprogrammis kajastatud pole.  </t>
  </si>
  <si>
    <t>programmi partnerid</t>
  </si>
  <si>
    <t>TEGEVUSE ELLUVIIMISE PERIOOD</t>
  </si>
  <si>
    <t>Tegevuse algus</t>
  </si>
  <si>
    <t>Tegevuse lõpp</t>
  </si>
  <si>
    <t>Tegevuse jätkuvus pärast 2016. aastat</t>
  </si>
  <si>
    <t>Vajadusel alategevuste ja etappide lõikes</t>
  </si>
  <si>
    <t>2015. II poolaasta</t>
  </si>
  <si>
    <t>2016. lõpp</t>
  </si>
  <si>
    <t>jätkub PATEE järgmisest perioodist</t>
  </si>
  <si>
    <t>Mentorite ning alustajate ühiste  kohtumiste ja koolituste läbiviimine</t>
  </si>
  <si>
    <t>kui esialgselt kavandatud tegevused on tulemuslikud, siis samamoodi</t>
  </si>
  <si>
    <t>Arengureiside korraldamine</t>
  </si>
  <si>
    <t>Tegevuse periood:</t>
  </si>
  <si>
    <t>Baaskoolitused koolides, kes on otsustanud Ettevõtliku kooliga liituda</t>
  </si>
  <si>
    <t>EELARVE</t>
  </si>
  <si>
    <t>Inspiratsioonikoolitused kooli personalile, noortele ja lapsevanematele</t>
  </si>
  <si>
    <t>Ühistegevused ja õppereisid</t>
  </si>
  <si>
    <t>Nõustamine - programmiga liitunud koolide nõustamine, toetamine ja mentorlus.</t>
  </si>
  <si>
    <t>Ettevõtlikkuse edulugude kogumine ja tunnustamine</t>
  </si>
  <si>
    <t>Koolides õpilasfirmade toetamine, koolitamine, nõustamine ja tunnustamine.</t>
  </si>
  <si>
    <t>Majandusõpet tutvustavate mängude vahendamine koolidele</t>
  </si>
  <si>
    <t>Metoodiliste õppematerjalide vahendamine</t>
  </si>
  <si>
    <t>Summa kokku</t>
  </si>
  <si>
    <t xml:space="preserve">RISKID </t>
  </si>
  <si>
    <t>Riski kirjeldus</t>
  </si>
  <si>
    <t>valitud hajutamise viis</t>
  </si>
  <si>
    <t>Potentsiaalsete osalejate vähene huvi</t>
  </si>
  <si>
    <t xml:space="preserve">Osalejate varajane otsimine, isiklik lähenemine ettevõtjale teenuste pakkumisel. Vähese huvi puhul saame kaasata ka naabermaakondade ettevõtjaid oma maakonna tegevustesse. </t>
  </si>
  <si>
    <t xml:space="preserve">Osalejad registreerivad aga jätavad kohale tulemata. </t>
  </si>
  <si>
    <t xml:space="preserve">Teavitame kaasnevatest kohustustest eelregistreerimisel. </t>
  </si>
  <si>
    <t>Ei leia piisavalt huvilisi</t>
  </si>
  <si>
    <t xml:space="preserve">Mentorite vähene huvi vabatahtliku tegevuse osas. </t>
  </si>
  <si>
    <t>tegevuste "müük", osalejate varajane otsimine, laialdased turundustegevused</t>
  </si>
  <si>
    <t>Osalejad jätavad programmi pooleli</t>
  </si>
  <si>
    <t>alustatakse rohkema arvu koolidega, eeldatakse loomulikku kadu, hoitakse iga osalejatega isiklikku kontakti, pidev tagasiside</t>
  </si>
  <si>
    <t>ei leita piisavalt õpetajaid, kes sooviksid majandusõpet koolides õpetada</t>
  </si>
  <si>
    <t>alustatakse rohkema arvu inimestega, toimub nende pidev tunnustamine, motiveerimine ja toetamine koordinaatori poolt</t>
  </si>
  <si>
    <t>õpilasfirmade vähene tekkimine</t>
  </si>
  <si>
    <t>arenduskeskuse koolitustele ja üritustele noorte kaasamine, nõustamine, toetamine ja motiveerimine</t>
  </si>
  <si>
    <t xml:space="preserve">Järvamaa visioon aastaks 2020 on, et Järvamaal elavad heas elukeskkonnas terved, ettevõtlikud, haritud, aktiivsed ja õnnelikud inimesed. Selleks, et seda saavutada on seatud maakonna strateegias kuus arengu eesmärki. Selle meetmega soovime panustada nendest kahe arengueesmärgi täitumisele.  1. Elanikkonna tööhõive on kõrge, tööjõud aktiivne, motiveeritud, haritud, kvalifitseeritud ning konkurentsivõimeline.
2. Maakond on mitmekesise majandusstruktuuriga, ettevõtjasõbralik ja tasuvaid töökohti pakkuv Kesk-Eesti maakond.  Tugiprogrammi  elluviimisega aitame kaasa maakonna strateegias välja toodud näitajate saavutamisele:
• Ettevõtlusaktiivsus kasvab - 1000 elaniku kohta 122 ettevõtet. (baastase on 106 ettevõtet 2016 1.oktoobri seis)   
• Keskmine töötasu kasvab 1114 euroni. (baastase 980 eurot 2016 II kvartal). 
• Maakonna sisemajanduse koguprodukt kasvab 1,7 %-ni Eesti sisemajanduse koguproduktist. (baastase 1,5 % - elaniku kohta 9835 eurot 2014 lõpp). </t>
  </si>
  <si>
    <t xml:space="preserve">Tegevuste eesmärgiks on  Järvamaal tegutsevates ja alustavates ettevõtetes arengupotentsiaali leidmine ning arendamine, mille läbi tõuseb nende võimekus - parimal juhul võimekus maksta suuremat töötasu töötajatele. See eeldab ettevõtetes müügitulu kasvu ja kasumlikkuse suurenemist, parimal juhul ekspordimahu suurenemist, see kõik elavdab maakonna majandust. Tõuseb maakondliku SKP osakaal riiklikus SKP-s. Projektis on planeeritud kasusaajaid umbes 100 alustavat ja tegutsevat ettevõtjat, kes oodatult võiksid luua 20 töökohta maakonda.  </t>
  </si>
  <si>
    <t xml:space="preserve">Ettevõtjad jätkavad maakonnas vaid juhul, kui neil jagub kliente ja töötajaid. Tugiprogrammi tegevused aitavad kaasa ettevõtete arengule, millega peaks tõusma lisandväärtus ning tööhõive. Piirkondlikest algatustest saab kasu ca 100 ettevõtjat, kes nende tegevuste tulemusena võivad luua piirkonda umbes 20 töökohta. Nende tegevustega saame kaasa aidata maakonna strateegiliste eesmärkide täitumisele - ettevõtlusaktiivsuse kasvule, keskmise töötasu kasvule ja SKP kasvule. </t>
  </si>
  <si>
    <t xml:space="preserve">Iga aasta registreeritakse Järvamaale ca 200 äriühingut, millele lisanduvad füüsilisest isikust ettevõtjad. Nende alustamine ei ole ambitsioonikas ja tihti puuduvad eesmärgid. Järvamaa Arenduskeskuses läbiviidavates arengunõustamistest nii alustavatele kui tegutsevatele ettevõtjatele on näha, et ettevõtjatel ambitsioonikust ja võimet oma toodet arendada on aga napib selleks julgust,  pealehakkamist ja ka raha. Kui ettevõtja saab tuge pikema perioodi jooksul ning inspiratsiooni mentorite tegevusest, koolitustest, kontaktreisidest, siis see võiks olla edasi viiv jõud. Järvamaal registreeritud ettevõtetest kõik ei alusta oma tegevusi ettevõtjana, seda saab väita läbi küsitluste, mida oleme läbi viinud alustavate ettevõtjate seas. Alustajatest ca 1/3 on "riiuli" ettevõtted ehk ilma tegevusteta ja 1/3 on väga tagasihoidlikud (minimaalse tegevuskavaga) ning 1/3 on ambitsiooni areneda, kasvada ja luua töökohti meeskonnale. </t>
  </si>
  <si>
    <t>Lõpptase, kui tegevus jätkub ka pärast 2019.aastat</t>
  </si>
  <si>
    <t>Tegevus toimub aastani 2023</t>
  </si>
  <si>
    <t>01.01.2017 - 31.12.2019</t>
  </si>
  <si>
    <t>MTÜ Mäo Keskus</t>
  </si>
  <si>
    <t xml:space="preserve">Motiveerime mentoreid võimalusega osaleda arengureisidel eelisjärjekorras. </t>
  </si>
  <si>
    <t>Programmi eesmärgiks on Järvamaa noorte ja õpetajate ettevõtlikkuse edendamine läbi motiveeriva ja toetava keskkonna loomise ning majandusõppe teadmiste kaudu.</t>
  </si>
  <si>
    <t xml:space="preserve"> Koolitatud õpetajate ning õpilastele läbiviidud koolituspäevade tulemusena on tõusnud õpilasfirmades osalevate õpilaste arv. Kahe elluviidud tegevuse tulemusena on Järvamaa koolide lõpetajad ettevõtlikkumad ja teadlikumad koolivälise elu võimalustest (tööturg jne) ning tööturul konkurentsivõimelisemad. Õpetajate vahel to imub pidev koostöö, osatakse lõimida erinevaid ainetunde ja tava. Õpetajad mõistavad, miks nad mingeid ainetunde annavad ning oskavad tuua seoseid päris eluga. Ettevõtlikkuspädevuse arendamine igas ainetunnis.</t>
  </si>
  <si>
    <t>Ettevõtliku kooli programmi tutvustamine Järvamaa üldhariduskoolides</t>
  </si>
  <si>
    <t xml:space="preserve">Kuna haridusasutusi juurde ilmselt ei teki, siis perioodil 2017-2019 tutvustatakse Ettevõtliku kooli programmi kõikides üldhariduskoolides. </t>
  </si>
  <si>
    <t>Ettevõtliku kooli programmis on eesmärgiks koolitada koolide meeskondi, selleks, et ei tekiks olukorda, kus kogu informatsioon on kogunenud ühe isiku kätte. Seetõttu arvame, et baaskoolitusi ei ole peale aastat 2017 enam vajalik korraldada. Siiski on MAK töötaja seda vajadusel valmis tegema.</t>
  </si>
  <si>
    <t>Edasijõudnute koolitused koolides, kes on otsustanud Ettevõtliku kooliga liituda</t>
  </si>
  <si>
    <t>Tegevus jätkub peale 2019. aastat vastavalt vajadusele</t>
  </si>
  <si>
    <t>Tegevus jätkub pärast 2019. aastal.</t>
  </si>
  <si>
    <t>Ettevõtete külastused ja ainetundide lõimumine koos praktiliste töödega.</t>
  </si>
  <si>
    <t>Tegevus jätkub samas mahus peale 2019. aastat</t>
  </si>
  <si>
    <t>Tegevus jätkub peale 2019. aastat</t>
  </si>
  <si>
    <t>Tegevus lõpetatakse peale 2019. aastat va. Nõustamine ja mentorlus</t>
  </si>
  <si>
    <t>Õpetajate vahetusprogrammi ellukutsumine</t>
  </si>
  <si>
    <t>Õplilasfirmade idee tutvustamine, juhendajate leidmine ja koolitustele suunamine . Koolitused programmist "Edu&amp;Tegu". Majandusõpetajate nõustamine ja mentorlus.</t>
  </si>
  <si>
    <t>KOV, üldhariduskoolid, JA, majandusõpetajate ainesektsioon</t>
  </si>
  <si>
    <t>SA Järvamaa Arenduskeskusesse võeti eelmisel perioodil tööle noorte ettevõtlikkuse koordinaator, kes jätkab ka uuel perioodil. Koordinaator nõustab, koordineerib, inspireerib ja motiveerib maakonna üldhariduskoolide töötajaid, noori ja lapsevanemaid. Olulisemaid tegevused perioodil on koolitused, õppereisid, ettevõtluse teemalised mängud ja konkursid, ettevõtete külastused, mentorvõrgustiku loomine, konkursside korraldamine jne.</t>
  </si>
  <si>
    <t xml:space="preserve">Tänasel hetkel on endiselt tõeliseks kitsaskohaks noorte madal ettevõtlusteadlikkus ja ettevõtlikkus. Järva maakonna üldhariduskoolides on  ettevõtlikkuse ja ettevõtlusõppe hariduse kvaliteet erineva tasemega. Aineõpetajate hoiak ettevõtluse ja ettevõtliku õppe suhtes on valdavalt negatiivne ning suhtumine osaliselt passiivne. Õpilasfirmade teke on kaootiline või puudub mõnes koolis üldse juba aastaid või ei ole mitte kunagi olnudki. Puudub õpilasfirmade õpilaste ja juhendajate tööd toetav maakondlik võrgustik. 
Noorte tugiprogrammi käivitamisega oleme pannud aluse noorte ettevõtlikkuse valdkonna süsteemsele ja sihipärasele arendamisele. Maakondlikud partnerid on programmi tegevuste ja eesmärkidega hästi kaasa tulnud ning teadlikkus programmist on laialdane. 2015-16 perioodi tegevused on käivitanud väga edukalt. Enamuses tegevustega planeerime edasi minna perioodil 2017-2019.  
Programmi elluviimisega oodatakse järgmist mõju: 
• paranenud on maakonna üldhariduskoolide ettevõtlushariduse kvaliteet;
• noored on ettevõtlikumad ja tööturul konkurentsivõimelisemad, kuna neis on kujundatud ettevõtlik hoiak ja nad on saanud piisava ettevalmistuse koolis;
• õpetajad teevad rohkem koostööd ja arendavad teadlikult kõikides ainetundides noortes ettevõtlikkust;
• õppetöösse  kaasatakse erinevaid partnereid; 
• ettevõtlikus tegevustega panustataks kohalikku kogukonda.
Eelpool nimetatud mõjud saavutatakse tänus sellele, et noorte ettevõtlikkust arendatakse maakonnas süsteemselt ja järjepidevalt. Samuti on üldhariduskoolide õpetajate ja juhtide hoiak muutunud positiivsemaks ettevõtluse suhtes. Ettevõtjate ja üldhariduskoolide vahel on kujunenud välja süstemaatiline koostöö.  
</t>
  </si>
  <si>
    <t>Ettevõtliku kooli programmiga on liitunud 5 kooli. Maakonnas õpetab majandusõpetust 15 õpetajat ja tegutseb 6 õpilasfirmat. Läbi on viidud 7 inspiratsiooniseminari 7 üldariduskoolis, kuhu on kaasatud nii noored, õpetajad kui ka lapsevanemad. Õpilasfirmade koolitusel osales 13 üldhariduskooli 15 õpetajat. Põhikool majandusõppe koolitusel osales 13 üldhariduskooli 15 õpetajat.</t>
  </si>
  <si>
    <t xml:space="preserve">JAK; KOV, Haridusasutused, JA, majandusõpetajate ainesektsioon; </t>
  </si>
  <si>
    <t>TUGIPROGRAMMI VORM PERIOODIL 2017-2023</t>
  </si>
  <si>
    <t>Järva maakonna tugiprogramm perioodil 2017-2019</t>
  </si>
  <si>
    <t>Tugiprogrammi aluseks olev maakondlik arendusdokument</t>
  </si>
  <si>
    <t xml:space="preserve">Tugiprogrammi koostamises osalenud organisatsioonid </t>
  </si>
  <si>
    <t>Tugiprogrammi koostamises kaasatud ekspert</t>
  </si>
  <si>
    <t>Tulemuse tase 2020</t>
  </si>
  <si>
    <t>2015-2016 toetusprogrammi perioodi kohustustega katmata jäägi prognoos</t>
  </si>
  <si>
    <t xml:space="preserve">Tugiprogrammi maksimaalne toetusmaht 2017-2019 </t>
  </si>
  <si>
    <t>Tugiprogrammi kogumaht 2017-2019</t>
  </si>
  <si>
    <t>Ülari Alamets</t>
  </si>
  <si>
    <t>Elluviija ja kaasatud organisastioonid</t>
  </si>
  <si>
    <t>Elluviija ja kaasatud organisatsioonid ootused  (eesmärgid, soovitud tulemused), muud täpsustused</t>
  </si>
  <si>
    <t>Tegevuse jätkuvus pärast 2019. aastat</t>
  </si>
  <si>
    <t xml:space="preserve">Maakonna tööealistest inimestest enamik käib tööl Järva maakonnas aga 26% nendest sõidab tööle Tallinnasse (viimase rahvaloenduse andmetel). Tallinna suunalist töörännet soodustab Järvamaa lähedus pealinnale, hea ühistranspordi ühendus, teedevõrk ning ka pealinnas kõrgem töötasu, mida kohalikud ettevõtjad pakkuda ei suuda. 
Ettevõtluse seisukohalt on meil rohkem väikseid ehk mikroettevõtteid, kui suuri ettevõtteid. Võrreldes kõiki Eesti maakondi, on Järvamaa mikroettevõtjate osatähtsus kesksel kohal, aga suurte ettevõtete lõikes viimaste seas. Järvamaale on registreeritud ca 3250 ettevõtet, kellest igapäevaselt tegutsevad umbes pooled (EPÜ uuring). Peamine tegevusala on hulgi- ja jaekaubandus, millele järgnevad põllumajandus, puidutöötlemine ja ehitus. See on üsna sarnane Eesti keskmise olukorraga. Kuid ka mõneti erinev, kuna põllumajandust ei ole tegevusalana paljude maakondade esikolmikus. 
Põllumajandustootmises toimuvad muudatused – spetsialiseerumine, efektiivsuse ja konkurentsivõime kasv, uute tehnoloogiate rakendamine – see kõik vähendab tööhõivet. Ettevõtjad nimetavad probleemiks kvalifitseeritud tööjõu puudumist mitmetes valdkondades. Samas ei ole piisavalt tööd naistel,  noortel ja ilma erialase ettevalmistuseta inimestel.
Maakonna majandusstruktuur ja tööhõive on ühekülgsed ning piirduvad paljuski primaarsektoriga. Põllumajanduses hõivatute arv on suuresti vähenenud – maainimesed on olnud sunnitud hakkama saamiseks endale uusi väljundeid leidma. Tööpuudus on kasvanud just maapiirkondades, paljud lahkuvad piirkonnast, sest töökohad puuduvad. Maakonnast lahkub peaaegu 2 inimest päevas. Tööealisi inimesi on maakonnas kokku ca 16 tuhat, kellest   ca 5% on töötud (ca 900 inimest). 
Tööstussektor on viimastel aastatel arenenud, kuid selle mõju uute töökohtade loojana on olnud loodetust tagasihoidlikum. Ettevõtjat piirab kohaliku turu väiksus ja klientide madal ostujõud. Lisandväärtus, mida ettevõtjad loovad on madal. Tänu sellele ei suuda tööandjad  leida vajalikke spetsialiste, sest palgatase on madal. 
Oleme eelmisel perioodil loonud meie ettevõtjatel võrgustada ja toetanud tegevustega laia põhjalise mentorvõrgustiku tekkimist. Kasusaajaid  oleks vähemalt 50 mentorit ning lisaks veel alustavad ettevõtjad, kes on seotud mentorvõrgustiku tegevusega. Selline suur mentorvõrgustik aitaks kaasa ka paljude alustavate ettevõtjate enesekindluse leidmisel või probleemide lahendamisel, sest nad alustamisel on soovinud leida toetajaid ning nõuandjaid tegutsevate ambitsioonikate ettevõtjate hulgast. Selliste tegevustega arendame, kohalikku kogukonda tervikuna. Kui vaadata täna maakonnas tegutsevaid väike- või mikroettevõtjaid, siis neid iseloomustab madal lisandväärtus ning madal investeerimisvõimekus. Tugiprogrammiga soovime leida lahendused investeerimisvõimekuse tõstmiseks ja lisandväärtuse suurendamiseks läbi erinevate tegevuste, näiteks arengureisid teiste ettevõtjate juurde, mis koosnevad teoreetilisest ja praktilisest poolest. See mida arengureisidel kogetakse ja nähakse peaks motiveerima ettevõtjaid oma ettevõttes arengutegevusi läbi viima - looma uusi töökohti või leidma arendustegevusteks koostööpartnereid. Arengureisid on suunatud nii Eesti siseturule kui ka välisreisid kontaktide loomise eesmärgil konkreetsetes sektorites.     
</t>
  </si>
  <si>
    <r>
      <t>P</t>
    </r>
    <r>
      <rPr>
        <b/>
        <sz val="12"/>
        <color rgb="FF000000"/>
        <rFont val="Times New Roman"/>
        <family val="1"/>
        <charset val="186"/>
      </rPr>
      <t>IIRKONDLIKUD ALGATUSED TÖÖHÕIVE JA ETTEVÕTLIKKUSE EDENDAMISEKS</t>
    </r>
  </si>
  <si>
    <t>Järvamaa koolid on huvitatud haridusprogrammi "Ettevõtlik kool" rakendamisest. Hetkel on programmiga "Ettevõtlik kool" liitunud 5 kooli Järvamaalt. Huvitatuid on veel tänu teadlikkuse suurenemisele.  Maakonnas on koolitatud põhikooli III astme majandusõpetajaid 16 ja õpilasfirma juhendajaid 15. Õpetajad vajavad innustamist, nõustamist ja tuge programmide käivitamisel.</t>
  </si>
  <si>
    <t>"Ettevõtliku kooli" programmiga liitunud koolideni jõudsime tänu sellele, et tööle võeti eelmisel perioodil noorte ettevõtlikkuse koordinaator. Koordinaatori eestvedamisel planeeriti koolitused ja viidi need läbi. Programmi "Ettevõtlik kool" ja õpilasfirmade tegevusi koolides ei ole rakendatud, kuna puudub eestvedav jõud ja süsteemne lähenemine. Puuduvad koolitatud õpetajad ja juhendajad ning tegevus ei ole motiveeritud.</t>
  </si>
  <si>
    <t xml:space="preserve">Järvamaal ettevõtlikkusprogramme rakendavate koolide arv 
</t>
  </si>
  <si>
    <t xml:space="preserve">Tegevustes osalevate koolide arv. </t>
  </si>
  <si>
    <t xml:space="preserve">JAKi noorte ettevõtlikkuse koordinaator mõõdab tulemusi ja küsib tagasisidet pärast tegevuste lõppemist. </t>
  </si>
  <si>
    <t>2016 aasta septembrikuu seisuga on Järvamaa 22 üldhariduskooli, kus õpib 3269 õpilast</t>
  </si>
  <si>
    <t xml:space="preserve">Maakonna üldhariduskoolid lähenevad süsteemselt õpilaste ettevõtlikkuse arendamisele ning majandusõpetajad on omavahel võrgustunud omavahel. Selle tulemusena on võimalik tõsta ja ühtlustada maakonnas valdkondlikku taset ning ühtlasi soodustab erinevate koolide vahelist koostööd. Paranenud on maakonna haridusasutuste ettevõtlushariduse kvaliteet. Meie noored on ettevõtlikumad ja tööturul konkurentsivõimelisemad, kuna neis on kujundatud ettevõtlik hoiak ja nad on saanud piisava ettevalmistuse koolis. </t>
  </si>
  <si>
    <t>"Ettevõtliku kooli" võrgustikuga liitub uuel perioodil 5 haridusasutust. Kokku 2019 aasta lõpuks on liitunud "Ettevõtliku kooli" võrgustikuga 10 kooli. Motiveeritud ja koolitatud on 18 üldhariduskooli erinevate koolituste kaudu sh. noored, õpetajad ja lapsevanemad. Motiveeritud ja tegeletud on 2000 noorega vanuses 13-18 eluaastat. Majandusõpetus või/ja õpilasfirmad tegutsevad 18 üldhariduskoolis.</t>
  </si>
  <si>
    <t>Tegevuses osalenud ettevõtete arv</t>
  </si>
  <si>
    <t>Järvamaa Arenduskeskuses läbiviidavates arengunõustamistest on näha, et ettevõtjatel ambitsioonikust ja võimet oma toodet arendada on aga napib selleks julgust ja pealehakkamist. Kui alustaja saab tuge pikema perioodi jooksul ning inspiratsiooni mentorite tegevusest, siis see võiks olla edasi viiv jõud.
Alustavate ettevõtete tugevus peitub koostöös tegutsevate ettevõtjatega – olgu eesmärgiks siis toodangu ühine turustamine või uute klientide ja investorite leidmine. Ettevõtjate arendamiseks jätkame maakonna mentorvõrgustiku tegevustega, et toetada ja pakkuda arenguvõimalusi erinevatele ettevõtjatele. 
Mentorvõrgustikus tegutsevad maakonna parimad ettevõtted, keda on hetkel 34. Mentorvõrgustikus tegutsemine on vabatahtlik ja mentorvõrgustiku kasv on planeeritud ca 50 inimeseni. Hetkel on mentiisid mentorvõrgustikus 9 ja mentoreid 25. Mentorvõrgustikku koordineerib arenduskeskuse ettevõtluskonsultant, Oleme leidnud igale mentiile sobiva mentori,  saavutanud nendega kokkulepped eesmärkide osas.
Mentorvõrgustiku  tegevuse hoogustamiseks pakume mentoritele erinevaid arengutegevusi nagu kohtumised, koolitused ning kontaktreisid. See motiveerib neid olema mentor ja paneb ettevõtjad ise mõtlema ka oma ettevõtte arenguvõimalustele. Mentorvõrgustiku kohtumistel osalevad ka maakonnas alustavad ettevõtjad ning ettevõtluspesades tegutsejad. 
Neid teenuseid meie maakonnas kasutatakse hoogsalt ainult on tekkinud probleem mentorklubi korraldamisega. Mentorklubi tegevuse rahastamiseks on EAS loonud teatud tingimused, mida meie siin maakonnas ei saa täita, sest mentiide arv jääb alla nõutud taseme. Sobilikud ei ole meie maakonna populaarsetel tegevusaladel tegutsejad – põllumajandus, jaemüük, metsandus jne. 
Alustavate ettevõtjate  arengureisid 
Alustavate ettevõtjate arendustegevust soodustab kindlasti ettevõtjate omavahelised kohtumised. Seda võib teha pakkudes õppereise tegutsevatesse ettevõtetesse. Teemasid õppereisideks saab kokku leppida alustavate ettevõtjatega mentorklubi tegevuste käigus. Mentorvõrgustik ja alustavad ettevõtjad suhtlevad omavahel võrgustike kohtumistel ja koolitustel. Arengureisidel  tekib ettevõtjate vahel sünergia ja omavaheline kogemuste vahetamine, mis viib  koostööni ja edaspidiste kogemuste vahetamiseni. Arengureisidelt saadav praktiline kogemus on väga väärtuslik. Planeeritavalt oleks hea teha 2 sisereisi aastas vähemalt 20 ettevõtjale, seega kokku 40 kasusaajat aastas.
Ettevõtjate arendustegevust soodustab kindlasti ettevõtjate omavahelised kohtumised. Seda võib teha pakkudes teemasid arutlusteks reisi käigus ning külastades erinevaid ettevõtjaid välisriigis. Arengureisidel  tekib ettevõtjate vahel sünergiat ja omavaheline kogemuste vahetamine, mis viib  koostööni ja edaspidiste kogemuste vahetamiseni. Arengureisidelt saadav praktiline kogemus on just väga väärtuslik.
Arengureis on ettevõtjatele ärivõimaluste loomine – tegevus, mis aitab kaasa ärikontaktide loomisele ja rahvusvahelise koostöö edenemisele, sealhulgas ettevõtjate messikülastuste organiseerimine, kontaktürituste korraldamine. Planeeritavalt korraldatakse 1 reis aastas, kus osaleb ca 8 ettevõtjat. Kolme aasta jooksul saab kasu ca 25 ettevõtjat. Arengureisi sisulise korralduse viib läbi Arenduskeskus ja reisiteenuse planeerime osta sisse reisikorraldajatelt. Arengureisid välismaale on planeeritud läbi viia sektori põhiselt. Arengureiside ette valmistamisel toimuvad eelkohtumised konkreetse sektori ettevõtjatega. Ettevalmistamisse soovime kaasata valdkonna eksperte, keda kaasame vastavalt ülesse kerkinud teemadele sh. ülikoolide esindajaid.
Mentorklubi tegevused ja arengureisid Eestis on planeeritud laiemale sihtgrupile. Välismaale planeeritav arengureis on planeeritud väga konkreetsele sihtgrupile. Oleme planeerinud suunata selle eelkõige meie puidust mööbli tootjatele. Oluline on, et reisi fookus saab paika läbi arenguprogrammi, mis pannakse kokku vastavalt sihtgrupi vajadusetele ning kaasatakse just neile vajalikke eksperte.  Osalejad on välja kasvanud mentorklubi tegevustest.</t>
  </si>
  <si>
    <t>Koordineerib mentorvõrgustiku tegevusi.  Viib kokku alustava ettevõtja vajadusest lähtuvalt mentoritega. Jälgib eesmärkide saavutamist. Korraldab mentorite ja alustajate kohtumisi. Alustajad leitakse viimase viie aasta  jooksul loodud ettevõtjate hulgast. Keskuse koordineerida ja ette valmistada on arengureisid.</t>
  </si>
  <si>
    <t>Sektorpõhiste kompetentside kaasamine.</t>
  </si>
  <si>
    <t>Tegevustes osalevate ettevõtete osakaal, kes suutnud lisandväärtust suurendada</t>
  </si>
  <si>
    <t>Järvamaa Arenduskeskus on perioodil 2015-2016 loonud mentorvõrgustiku alge, kuhu kuulub rohkem mentoreid kui alustavaid ettevõtjaid.  Hetkel on see EAS puhul vastupidi. Mentorvõrgustikku kuulumisel ei saaks olla takistuseks ettevõtte tegevusala, tegutsemise aeg ega ka tegevuskoht.  Mentorvõrgustiku ja MAK-i koostöös soovime arendada ja toetada ambitsioonikaid ettevõtjaid. Lisaks nendele tegevustele soovime korraldada eesmärgipäraseid kontaktreise ja koolitusi, ikka selleks, et tekitada ettevõtjates huvi endale pidevaid eesmärke seada ja püüda eesmärke ellu viia ning leida kontakte koostööks või turunduseks. Ettevõtjatel on võimalus osaleda tegevustes nende arenguvajadustest ning -potentsiaalist lähtuvalt.</t>
  </si>
  <si>
    <t xml:space="preserve">Ettevõtjad on leidnud uusi kontakte, nii arendustegevusteks, toodete või teenuste müügiks kui ka koostööks. Piirkonna ettevõttel on kasvanud lisandväärtus ja investeerimisvõimekus, nad on loonud juurde töökohti ja elanike sissetulekud on tänu sellele suurenenud. Kasvanud elanike ja kogukondade heaolu. Maakonnas elavad heas elukeskkonnas terved, ettevõtlikud, haritud, aktiivsed ja õnnelikud inimesed.  </t>
  </si>
  <si>
    <t xml:space="preserve">Ettevõtete majandusnäitajad fikseeritakse tegevustega liitumisel. </t>
  </si>
  <si>
    <t>Järvamaa Arenduskeskus, Järvamaa Omavalitsuste Liit, Töötukassa, MTÜ Mäo Keskus, Järvamaa Kutsehariduskeskus</t>
  </si>
  <si>
    <t>Kirjeldatud tegevused aitavad kaasa võrdsete võimaluste loomisele tööturul ning ettevõtluse arendamisel</t>
  </si>
  <si>
    <t>SA Järvamaa Arenduskeskus; MTÜ Mäo Keskus</t>
  </si>
  <si>
    <t>50% tegevustes osalevate ettevõtete osakaal, kes suutnud lisandväärtust suurendada</t>
  </si>
  <si>
    <t>Mentorvõrgustik alge on loodud ning hetkel on koos käimas üle 34 erineva ettevõtte. Kahel seni toimunud siseriiklikul arengureisil on osalenud 20 erinevat ettevõtet.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</si>
</sst>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 &quot;€&quot;"/>
    <numFmt numFmtId="166" formatCode="_-* #,##0\ [$€-425]_-;\-* #,##0\ [$€-425]_-;_-* &quot;-&quot;??\ [$€-425]_-;_-@_-"/>
  </numFmts>
  <fonts count="30" x14ac:knownFonts="1">
    <font>
      <sz val="11"/>
      <color rgb="FF000000"/>
      <name val="Calibri"/>
    </font>
    <font>
      <sz val="11"/>
      <color theme="1"/>
      <name val="Calibri"/>
      <family val="2"/>
      <charset val="186"/>
      <scheme val="minor"/>
    </font>
    <font>
      <sz val="11"/>
      <color rgb="FF000000"/>
      <name val="Calibri"/>
      <family val="2"/>
      <charset val="186"/>
    </font>
    <font>
      <sz val="11"/>
      <name val="Calibri"/>
      <family val="2"/>
      <charset val="186"/>
    </font>
    <font>
      <sz val="11"/>
      <color rgb="FF000000"/>
      <name val="Calibri"/>
    </font>
    <font>
      <b/>
      <sz val="9"/>
      <color indexed="81"/>
      <name val="Tahoma"/>
      <family val="2"/>
      <charset val="186"/>
    </font>
    <font>
      <sz val="9"/>
      <color indexed="81"/>
      <name val="Tahoma"/>
      <family val="2"/>
      <charset val="186"/>
    </font>
    <font>
      <b/>
      <sz val="14"/>
      <color rgb="FF000000"/>
      <name val="Times New Roman"/>
      <family val="1"/>
      <charset val="186"/>
    </font>
    <font>
      <b/>
      <sz val="12"/>
      <color rgb="FF000000"/>
      <name val="Times New Roman"/>
      <family val="1"/>
      <charset val="186"/>
    </font>
    <font>
      <sz val="11"/>
      <color rgb="FF000000"/>
      <name val="Times New Roman"/>
      <family val="1"/>
      <charset val="186"/>
    </font>
    <font>
      <b/>
      <sz val="11"/>
      <color rgb="FF000000"/>
      <name val="Times New Roman"/>
      <family val="1"/>
      <charset val="186"/>
    </font>
    <font>
      <sz val="10"/>
      <color theme="1"/>
      <name val="Times New Roman"/>
      <family val="1"/>
      <charset val="186"/>
    </font>
    <font>
      <b/>
      <sz val="14"/>
      <color theme="1"/>
      <name val="Times New Roman"/>
      <family val="1"/>
      <charset val="186"/>
    </font>
    <font>
      <sz val="14"/>
      <color rgb="FF000000"/>
      <name val="Times New Roman"/>
      <family val="1"/>
      <charset val="186"/>
    </font>
    <font>
      <sz val="9"/>
      <color rgb="FF000000"/>
      <name val="Times New Roman"/>
      <family val="1"/>
      <charset val="186"/>
    </font>
    <font>
      <sz val="11"/>
      <name val="Times New Roman"/>
      <family val="1"/>
      <charset val="186"/>
    </font>
    <font>
      <i/>
      <sz val="11"/>
      <color rgb="FF000000"/>
      <name val="Times New Roman"/>
      <family val="1"/>
      <charset val="186"/>
    </font>
    <font>
      <b/>
      <sz val="11"/>
      <color theme="1"/>
      <name val="Times New Roman"/>
      <family val="1"/>
      <charset val="186"/>
    </font>
    <font>
      <b/>
      <sz val="11"/>
      <name val="Times New Roman"/>
      <family val="1"/>
      <charset val="186"/>
    </font>
    <font>
      <i/>
      <sz val="11"/>
      <name val="Times New Roman"/>
      <family val="1"/>
      <charset val="186"/>
    </font>
    <font>
      <sz val="11"/>
      <color rgb="FFFFFFFF"/>
      <name val="Times New Roman"/>
      <family val="1"/>
      <charset val="186"/>
    </font>
    <font>
      <sz val="11"/>
      <color rgb="FFAEABAB"/>
      <name val="Times New Roman"/>
      <family val="1"/>
      <charset val="186"/>
    </font>
    <font>
      <sz val="11"/>
      <color theme="1"/>
      <name val="Times New Roman"/>
      <family val="1"/>
      <charset val="186"/>
    </font>
    <font>
      <b/>
      <i/>
      <sz val="12"/>
      <color rgb="FF000000"/>
      <name val="Times New Roman"/>
      <family val="1"/>
      <charset val="186"/>
    </font>
    <font>
      <i/>
      <sz val="11"/>
      <color rgb="FFFF0000"/>
      <name val="Times New Roman"/>
      <family val="1"/>
      <charset val="186"/>
    </font>
    <font>
      <sz val="11"/>
      <color rgb="FFADB9CA"/>
      <name val="Times New Roman"/>
      <family val="1"/>
      <charset val="186"/>
    </font>
    <font>
      <i/>
      <sz val="10"/>
      <color rgb="FF000000"/>
      <name val="Times New Roman"/>
      <family val="1"/>
      <charset val="186"/>
    </font>
    <font>
      <i/>
      <sz val="10"/>
      <name val="Times New Roman"/>
      <family val="1"/>
      <charset val="186"/>
    </font>
    <font>
      <i/>
      <sz val="11"/>
      <color theme="1"/>
      <name val="Times New Roman"/>
      <family val="1"/>
      <charset val="186"/>
    </font>
    <font>
      <i/>
      <sz val="10"/>
      <color theme="1"/>
      <name val="Times New Roman"/>
      <family val="1"/>
      <charset val="186"/>
    </font>
  </fonts>
  <fills count="7">
    <fill>
      <patternFill patternType="none"/>
    </fill>
    <fill>
      <patternFill patternType="gray125"/>
    </fill>
    <fill>
      <patternFill patternType="solid">
        <fgColor rgb="FFE7E6E6"/>
        <bgColor rgb="FFE7E6E6"/>
      </patternFill>
    </fill>
    <fill>
      <patternFill patternType="solid">
        <fgColor rgb="FFFEF2CB"/>
        <bgColor rgb="FFFEF2CB"/>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style="double">
        <color rgb="FF000000"/>
      </top>
      <bottom/>
      <diagonal/>
    </border>
    <border>
      <left/>
      <right style="thin">
        <color rgb="FF000000"/>
      </right>
      <top style="double">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3">
    <xf numFmtId="0" fontId="0" fillId="0" borderId="0"/>
    <xf numFmtId="9" fontId="4" fillId="0" borderId="0" applyFont="0" applyFill="0" applyBorder="0" applyAlignment="0" applyProtection="0"/>
    <xf numFmtId="0" fontId="1" fillId="0" borderId="0"/>
  </cellStyleXfs>
  <cellXfs count="142">
    <xf numFmtId="0" fontId="0" fillId="0" borderId="0" xfId="0" applyFont="1" applyAlignment="1"/>
    <xf numFmtId="0" fontId="7" fillId="0" borderId="0" xfId="0" applyFont="1" applyAlignment="1">
      <alignment horizontal="left" vertical="center"/>
    </xf>
    <xf numFmtId="0" fontId="9" fillId="0" borderId="0" xfId="0" applyFont="1" applyAlignment="1">
      <alignment wrapText="1"/>
    </xf>
    <xf numFmtId="0" fontId="9" fillId="0" borderId="0" xfId="0" applyFont="1" applyAlignment="1"/>
    <xf numFmtId="0" fontId="11" fillId="0" borderId="0" xfId="0" applyFont="1" applyAlignment="1">
      <alignment horizontal="left" vertical="center"/>
    </xf>
    <xf numFmtId="0" fontId="10" fillId="0" borderId="0" xfId="0" applyFont="1" applyAlignment="1">
      <alignment horizontal="left" vertical="top" wrapText="1"/>
    </xf>
    <xf numFmtId="0" fontId="12" fillId="0" borderId="0" xfId="0" applyFont="1" applyAlignment="1">
      <alignment horizontal="left" vertical="center"/>
    </xf>
    <xf numFmtId="0" fontId="13" fillId="0" borderId="0" xfId="0" applyFont="1"/>
    <xf numFmtId="0" fontId="13" fillId="0" borderId="0" xfId="0" applyFont="1" applyAlignment="1">
      <alignment wrapText="1"/>
    </xf>
    <xf numFmtId="0" fontId="14" fillId="0" borderId="0" xfId="0" applyFont="1"/>
    <xf numFmtId="0" fontId="9" fillId="2" borderId="1" xfId="0" applyFont="1" applyFill="1" applyBorder="1"/>
    <xf numFmtId="0" fontId="10" fillId="2" borderId="12" xfId="0" applyFont="1" applyFill="1" applyBorder="1" applyAlignment="1">
      <alignment vertical="center" wrapText="1"/>
    </xf>
    <xf numFmtId="0" fontId="10" fillId="2" borderId="2" xfId="0" applyFont="1" applyFill="1" applyBorder="1" applyAlignment="1">
      <alignment vertical="center" wrapText="1"/>
    </xf>
    <xf numFmtId="0" fontId="10" fillId="0" borderId="0" xfId="0" applyFont="1" applyAlignment="1">
      <alignment wrapText="1"/>
    </xf>
    <xf numFmtId="0" fontId="16" fillId="0" borderId="0" xfId="0" applyFont="1" applyAlignment="1">
      <alignment vertical="center" wrapText="1"/>
    </xf>
    <xf numFmtId="0" fontId="9" fillId="0" borderId="0" xfId="0" applyFont="1" applyAlignment="1">
      <alignment vertical="center" wrapText="1"/>
    </xf>
    <xf numFmtId="0" fontId="9" fillId="0" borderId="3" xfId="0" applyFont="1" applyBorder="1" applyAlignment="1">
      <alignment vertical="center" wrapText="1"/>
    </xf>
    <xf numFmtId="0" fontId="10" fillId="2"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0" borderId="0" xfId="0" applyFont="1" applyAlignment="1">
      <alignment vertical="center"/>
    </xf>
    <xf numFmtId="0" fontId="17" fillId="4" borderId="35" xfId="0" applyFont="1" applyFill="1" applyBorder="1" applyAlignment="1">
      <alignment vertical="center" wrapText="1"/>
    </xf>
    <xf numFmtId="0" fontId="18" fillId="4" borderId="35" xfId="0" applyFont="1" applyFill="1" applyBorder="1" applyAlignment="1">
      <alignment vertical="center" wrapText="1"/>
    </xf>
    <xf numFmtId="0" fontId="9" fillId="0" borderId="3" xfId="0" applyFont="1" applyBorder="1" applyAlignment="1">
      <alignment wrapText="1"/>
    </xf>
    <xf numFmtId="0" fontId="9" fillId="0" borderId="1" xfId="0" applyFont="1" applyBorder="1" applyAlignment="1">
      <alignment wrapText="1"/>
    </xf>
    <xf numFmtId="0" fontId="10" fillId="2" borderId="11" xfId="0" applyFont="1" applyFill="1" applyBorder="1" applyAlignment="1">
      <alignment vertical="center" wrapText="1"/>
    </xf>
    <xf numFmtId="0" fontId="19" fillId="0" borderId="8" xfId="0" applyFont="1" applyBorder="1" applyAlignment="1">
      <alignment vertical="center" wrapText="1"/>
    </xf>
    <xf numFmtId="0" fontId="15" fillId="0" borderId="0" xfId="0" applyFont="1" applyAlignment="1">
      <alignment wrapText="1"/>
    </xf>
    <xf numFmtId="0" fontId="15" fillId="0" borderId="13" xfId="0" applyFont="1" applyBorder="1" applyAlignment="1">
      <alignment wrapText="1"/>
    </xf>
    <xf numFmtId="0" fontId="19" fillId="0" borderId="3" xfId="0" applyFont="1" applyBorder="1" applyAlignment="1">
      <alignment wrapText="1"/>
    </xf>
    <xf numFmtId="0" fontId="15" fillId="0" borderId="15" xfId="0" applyFont="1" applyBorder="1" applyAlignment="1">
      <alignment wrapText="1"/>
    </xf>
    <xf numFmtId="0" fontId="15" fillId="0" borderId="1" xfId="0" applyFont="1" applyBorder="1" applyAlignment="1">
      <alignment wrapText="1"/>
    </xf>
    <xf numFmtId="14" fontId="15" fillId="0" borderId="1" xfId="0" applyNumberFormat="1" applyFont="1" applyBorder="1" applyAlignment="1">
      <alignment wrapText="1"/>
    </xf>
    <xf numFmtId="0" fontId="15" fillId="0" borderId="8" xfId="0" applyFont="1" applyBorder="1" applyAlignment="1">
      <alignment wrapText="1"/>
    </xf>
    <xf numFmtId="0" fontId="15" fillId="0" borderId="8" xfId="0" applyFont="1" applyBorder="1" applyAlignment="1">
      <alignment vertical="center" wrapText="1"/>
    </xf>
    <xf numFmtId="0" fontId="15" fillId="0" borderId="3" xfId="0" applyFont="1" applyBorder="1" applyAlignment="1">
      <alignment wrapText="1"/>
    </xf>
    <xf numFmtId="0" fontId="20" fillId="0" borderId="0" xfId="0" applyFont="1" applyAlignment="1">
      <alignment wrapText="1"/>
    </xf>
    <xf numFmtId="0" fontId="21" fillId="0" borderId="0" xfId="0" applyFont="1" applyAlignment="1">
      <alignment wrapText="1"/>
    </xf>
    <xf numFmtId="0" fontId="16" fillId="0" borderId="0" xfId="0" applyFont="1" applyAlignment="1">
      <alignment horizontal="center" wrapText="1"/>
    </xf>
    <xf numFmtId="0" fontId="9" fillId="0" borderId="0" xfId="0" applyFont="1" applyAlignment="1">
      <alignment horizontal="left" wrapText="1"/>
    </xf>
    <xf numFmtId="0" fontId="9" fillId="0" borderId="0" xfId="0" applyFont="1"/>
    <xf numFmtId="0" fontId="8" fillId="0" borderId="1" xfId="0" applyFont="1" applyBorder="1" applyAlignment="1">
      <alignment wrapText="1"/>
    </xf>
    <xf numFmtId="0" fontId="10" fillId="0" borderId="0" xfId="2" applyFont="1" applyAlignment="1">
      <alignment wrapText="1"/>
    </xf>
    <xf numFmtId="0" fontId="22" fillId="0" borderId="0" xfId="2" applyFont="1" applyAlignment="1">
      <alignment horizontal="right" vertical="center" wrapText="1"/>
    </xf>
    <xf numFmtId="3" fontId="17" fillId="0" borderId="4" xfId="2" applyNumberFormat="1" applyFont="1" applyFill="1" applyBorder="1" applyAlignment="1">
      <alignment wrapText="1"/>
    </xf>
    <xf numFmtId="14" fontId="10" fillId="0" borderId="18" xfId="0" applyNumberFormat="1" applyFont="1" applyBorder="1" applyAlignment="1">
      <alignment wrapText="1"/>
    </xf>
    <xf numFmtId="14" fontId="10" fillId="0" borderId="19" xfId="0" applyNumberFormat="1" applyFont="1" applyBorder="1" applyAlignment="1">
      <alignment wrapText="1"/>
    </xf>
    <xf numFmtId="0" fontId="23" fillId="0" borderId="1" xfId="0" applyFont="1" applyBorder="1" applyAlignment="1">
      <alignment wrapText="1"/>
    </xf>
    <xf numFmtId="0" fontId="18" fillId="2" borderId="1" xfId="0" applyFont="1" applyFill="1" applyBorder="1" applyAlignment="1">
      <alignment horizontal="left" vertical="center" wrapText="1"/>
    </xf>
    <xf numFmtId="0" fontId="24" fillId="0" borderId="0" xfId="0" applyFont="1" applyAlignment="1">
      <alignment vertical="center" wrapText="1"/>
    </xf>
    <xf numFmtId="0" fontId="25" fillId="0" borderId="0" xfId="0" applyFont="1" applyAlignment="1">
      <alignment wrapText="1"/>
    </xf>
    <xf numFmtId="14" fontId="9" fillId="0" borderId="8" xfId="0" applyNumberFormat="1" applyFont="1" applyBorder="1" applyAlignment="1">
      <alignment wrapText="1"/>
    </xf>
    <xf numFmtId="14" fontId="9" fillId="0" borderId="6" xfId="0" applyNumberFormat="1" applyFont="1" applyBorder="1" applyAlignment="1">
      <alignment wrapText="1"/>
    </xf>
    <xf numFmtId="0" fontId="9" fillId="0" borderId="8" xfId="0" applyFont="1" applyBorder="1" applyAlignment="1">
      <alignment wrapText="1"/>
    </xf>
    <xf numFmtId="14" fontId="9" fillId="0" borderId="13" xfId="0" applyNumberFormat="1" applyFont="1" applyBorder="1" applyAlignment="1">
      <alignment wrapText="1"/>
    </xf>
    <xf numFmtId="0" fontId="9" fillId="0" borderId="0" xfId="0" applyFont="1" applyAlignment="1">
      <alignment horizontal="right" vertical="center" wrapText="1"/>
    </xf>
    <xf numFmtId="3" fontId="10" fillId="0" borderId="4" xfId="0" applyNumberFormat="1" applyFont="1" applyBorder="1" applyAlignment="1">
      <alignment wrapText="1"/>
    </xf>
    <xf numFmtId="0" fontId="9" fillId="0" borderId="21" xfId="0" applyFont="1" applyBorder="1" applyAlignment="1">
      <alignment wrapText="1"/>
    </xf>
    <xf numFmtId="0" fontId="9" fillId="0" borderId="20" xfId="0" applyFont="1" applyBorder="1" applyAlignment="1">
      <alignment wrapText="1"/>
    </xf>
    <xf numFmtId="0" fontId="9" fillId="4" borderId="20" xfId="0" applyFont="1" applyFill="1" applyBorder="1" applyAlignment="1">
      <alignment wrapText="1"/>
    </xf>
    <xf numFmtId="0" fontId="26" fillId="0" borderId="20" xfId="0" applyFont="1" applyBorder="1" applyAlignment="1">
      <alignment wrapText="1"/>
    </xf>
    <xf numFmtId="0" fontId="26" fillId="0" borderId="0" xfId="0" applyFont="1" applyBorder="1" applyAlignment="1">
      <alignment wrapText="1"/>
    </xf>
    <xf numFmtId="0" fontId="15" fillId="0" borderId="20" xfId="0" applyFont="1" applyBorder="1" applyAlignment="1">
      <alignment wrapText="1"/>
    </xf>
    <xf numFmtId="0" fontId="15" fillId="4" borderId="20" xfId="0" applyFont="1" applyFill="1" applyBorder="1" applyAlignment="1">
      <alignment wrapText="1"/>
    </xf>
    <xf numFmtId="0" fontId="27" fillId="0" borderId="20" xfId="0" applyFont="1" applyFill="1" applyBorder="1" applyAlignment="1">
      <alignment wrapText="1"/>
    </xf>
    <xf numFmtId="164" fontId="15" fillId="0" borderId="34" xfId="0" applyNumberFormat="1" applyFont="1" applyBorder="1" applyAlignment="1">
      <alignment wrapText="1"/>
    </xf>
    <xf numFmtId="165" fontId="15" fillId="0" borderId="20" xfId="0" applyNumberFormat="1" applyFont="1" applyFill="1" applyBorder="1" applyAlignment="1">
      <alignment wrapText="1"/>
    </xf>
    <xf numFmtId="166" fontId="9" fillId="6" borderId="20" xfId="0" applyNumberFormat="1" applyFont="1" applyFill="1" applyBorder="1" applyAlignment="1">
      <alignment wrapText="1"/>
    </xf>
    <xf numFmtId="9" fontId="28" fillId="0" borderId="20" xfId="1" applyFont="1" applyBorder="1" applyAlignment="1">
      <alignment wrapText="1"/>
    </xf>
    <xf numFmtId="0" fontId="29" fillId="0" borderId="20" xfId="0" applyFont="1" applyBorder="1" applyAlignment="1">
      <alignment wrapText="1"/>
    </xf>
    <xf numFmtId="0" fontId="9" fillId="5" borderId="0" xfId="0" applyFont="1" applyFill="1" applyBorder="1" applyAlignment="1">
      <alignment wrapText="1"/>
    </xf>
    <xf numFmtId="0" fontId="29" fillId="0" borderId="0" xfId="0" applyFont="1" applyBorder="1" applyAlignment="1">
      <alignment wrapText="1"/>
    </xf>
    <xf numFmtId="0" fontId="10" fillId="2" borderId="2" xfId="0" applyFont="1" applyFill="1" applyBorder="1" applyAlignment="1">
      <alignment wrapText="1"/>
    </xf>
    <xf numFmtId="0" fontId="16" fillId="0" borderId="3" xfId="0" applyFont="1" applyBorder="1" applyAlignment="1">
      <alignment vertical="center" wrapText="1"/>
    </xf>
    <xf numFmtId="0" fontId="9" fillId="3" borderId="1" xfId="0" applyFont="1" applyFill="1" applyBorder="1" applyAlignment="1">
      <alignment wrapText="1"/>
    </xf>
    <xf numFmtId="0" fontId="9" fillId="3" borderId="3" xfId="0" applyFont="1" applyFill="1" applyBorder="1" applyAlignment="1">
      <alignment wrapText="1"/>
    </xf>
    <xf numFmtId="0" fontId="16" fillId="0" borderId="1" xfId="0" applyFont="1" applyBorder="1" applyAlignment="1">
      <alignment wrapText="1"/>
    </xf>
    <xf numFmtId="0" fontId="15" fillId="3" borderId="3" xfId="0" applyFont="1" applyFill="1" applyBorder="1" applyAlignment="1">
      <alignment wrapText="1"/>
    </xf>
    <xf numFmtId="3" fontId="9" fillId="3" borderId="3" xfId="0" applyNumberFormat="1" applyFont="1" applyFill="1" applyBorder="1" applyAlignment="1">
      <alignment wrapText="1"/>
    </xf>
    <xf numFmtId="0" fontId="10" fillId="0" borderId="4" xfId="0" applyFont="1" applyBorder="1" applyAlignment="1">
      <alignment wrapText="1"/>
    </xf>
    <xf numFmtId="0" fontId="10" fillId="0" borderId="2" xfId="0" applyFont="1" applyBorder="1" applyAlignment="1">
      <alignment wrapText="1"/>
    </xf>
    <xf numFmtId="3" fontId="9" fillId="0" borderId="1" xfId="0" applyNumberFormat="1" applyFont="1" applyBorder="1" applyAlignment="1">
      <alignment wrapText="1"/>
    </xf>
    <xf numFmtId="3" fontId="9" fillId="0" borderId="5" xfId="0" applyNumberFormat="1" applyFont="1" applyBorder="1" applyAlignment="1">
      <alignment wrapText="1"/>
    </xf>
    <xf numFmtId="0" fontId="9" fillId="0" borderId="1" xfId="0" applyNumberFormat="1" applyFont="1" applyBorder="1" applyAlignment="1">
      <alignment vertical="top" wrapText="1"/>
    </xf>
    <xf numFmtId="0" fontId="10" fillId="0" borderId="0" xfId="0" applyFont="1" applyAlignment="1">
      <alignment horizontal="left" vertical="top" wrapText="1"/>
    </xf>
    <xf numFmtId="0" fontId="9" fillId="0" borderId="0" xfId="0" applyFont="1" applyAlignment="1"/>
    <xf numFmtId="0" fontId="1" fillId="0" borderId="24" xfId="2" applyBorder="1" applyAlignment="1">
      <alignment vertical="top" wrapText="1"/>
    </xf>
    <xf numFmtId="0" fontId="1" fillId="0" borderId="25" xfId="2" applyBorder="1" applyAlignment="1">
      <alignment vertical="top" wrapText="1"/>
    </xf>
    <xf numFmtId="0" fontId="17" fillId="4" borderId="36" xfId="0" applyFont="1" applyFill="1" applyBorder="1" applyAlignment="1">
      <alignment vertical="center" wrapText="1"/>
    </xf>
    <xf numFmtId="0" fontId="17" fillId="4" borderId="37" xfId="0" applyFont="1" applyFill="1" applyBorder="1" applyAlignment="1">
      <alignment vertical="center" wrapText="1"/>
    </xf>
    <xf numFmtId="0" fontId="9" fillId="0" borderId="16" xfId="0" applyFont="1" applyBorder="1" applyAlignment="1">
      <alignment wrapText="1"/>
    </xf>
    <xf numFmtId="0" fontId="15" fillId="0" borderId="17" xfId="0" applyFont="1" applyBorder="1"/>
    <xf numFmtId="0" fontId="9" fillId="0" borderId="6" xfId="0" applyFont="1" applyBorder="1" applyAlignment="1">
      <alignment wrapText="1"/>
    </xf>
    <xf numFmtId="0" fontId="15" fillId="0" borderId="8" xfId="0" applyFont="1" applyBorder="1"/>
    <xf numFmtId="0" fontId="15" fillId="0" borderId="6" xfId="0" applyFont="1" applyBorder="1" applyAlignment="1">
      <alignment wrapText="1"/>
    </xf>
    <xf numFmtId="0" fontId="9" fillId="0" borderId="13" xfId="0" applyFont="1" applyBorder="1" applyAlignment="1">
      <alignment wrapText="1"/>
    </xf>
    <xf numFmtId="0" fontId="15" fillId="0" borderId="15" xfId="0" applyFont="1" applyBorder="1"/>
    <xf numFmtId="0" fontId="10" fillId="2" borderId="6" xfId="0" applyFont="1" applyFill="1" applyBorder="1" applyAlignment="1">
      <alignment wrapText="1"/>
    </xf>
    <xf numFmtId="0" fontId="9" fillId="0" borderId="7" xfId="0" applyFont="1" applyBorder="1" applyAlignment="1">
      <alignment horizontal="left" wrapText="1"/>
    </xf>
    <xf numFmtId="0" fontId="9" fillId="0" borderId="13" xfId="0" applyFont="1" applyBorder="1" applyAlignment="1">
      <alignment vertical="center" wrapText="1"/>
    </xf>
    <xf numFmtId="0" fontId="15" fillId="0" borderId="6" xfId="0" applyFont="1" applyBorder="1" applyAlignment="1">
      <alignment vertical="center" wrapText="1"/>
    </xf>
    <xf numFmtId="0" fontId="22" fillId="0" borderId="20" xfId="2" applyFont="1" applyBorder="1" applyAlignment="1">
      <alignment vertical="top" wrapText="1"/>
    </xf>
    <xf numFmtId="0" fontId="9" fillId="0" borderId="6" xfId="0" applyFont="1" applyBorder="1" applyAlignment="1">
      <alignment vertical="center" wrapText="1"/>
    </xf>
    <xf numFmtId="0" fontId="15" fillId="0" borderId="26" xfId="0" applyFont="1" applyBorder="1" applyAlignment="1">
      <alignment horizontal="left" wrapText="1"/>
    </xf>
    <xf numFmtId="0" fontId="15" fillId="0" borderId="27" xfId="0" applyFont="1" applyBorder="1" applyAlignment="1"/>
    <xf numFmtId="0" fontId="15" fillId="0" borderId="28" xfId="0" applyFont="1" applyBorder="1" applyAlignment="1"/>
    <xf numFmtId="0" fontId="15" fillId="0" borderId="29" xfId="0" applyFont="1" applyBorder="1" applyAlignment="1"/>
    <xf numFmtId="0" fontId="15" fillId="0" borderId="0" xfId="0" applyFont="1" applyBorder="1" applyAlignment="1"/>
    <xf numFmtId="0" fontId="15" fillId="0" borderId="30" xfId="0" applyFont="1" applyBorder="1" applyAlignment="1"/>
    <xf numFmtId="0" fontId="15" fillId="0" borderId="31" xfId="0" applyFont="1" applyBorder="1" applyAlignment="1"/>
    <xf numFmtId="0" fontId="15" fillId="0" borderId="32" xfId="0" applyFont="1" applyBorder="1" applyAlignment="1"/>
    <xf numFmtId="0" fontId="15" fillId="0" borderId="33" xfId="0" applyFont="1" applyBorder="1" applyAlignment="1"/>
    <xf numFmtId="0" fontId="9" fillId="0" borderId="0" xfId="0" applyFont="1" applyBorder="1" applyAlignment="1">
      <alignment vertical="center" wrapText="1"/>
    </xf>
    <xf numFmtId="0" fontId="15" fillId="0" borderId="0" xfId="0" applyFont="1" applyBorder="1"/>
    <xf numFmtId="0" fontId="9" fillId="0" borderId="6" xfId="0" applyFont="1" applyBorder="1" applyAlignment="1">
      <alignment horizontal="left" wrapText="1"/>
    </xf>
    <xf numFmtId="0" fontId="15" fillId="0" borderId="7" xfId="0" applyFont="1" applyBorder="1"/>
    <xf numFmtId="0" fontId="10" fillId="2" borderId="6" xfId="0" applyFont="1" applyFill="1" applyBorder="1" applyAlignment="1">
      <alignment vertical="center" wrapText="1"/>
    </xf>
    <xf numFmtId="0" fontId="10" fillId="0" borderId="0" xfId="0" applyFont="1" applyAlignment="1">
      <alignment horizontal="left" wrapText="1"/>
    </xf>
    <xf numFmtId="0" fontId="16" fillId="0" borderId="6" xfId="0" applyFont="1" applyBorder="1" applyAlignment="1">
      <alignment wrapText="1"/>
    </xf>
    <xf numFmtId="0" fontId="10" fillId="0" borderId="9" xfId="0" applyFont="1" applyBorder="1" applyAlignment="1">
      <alignment wrapText="1"/>
    </xf>
    <xf numFmtId="0" fontId="15" fillId="0" borderId="10" xfId="0" applyFont="1" applyBorder="1"/>
    <xf numFmtId="0" fontId="15" fillId="0" borderId="11" xfId="0" applyFont="1" applyBorder="1"/>
    <xf numFmtId="0" fontId="10" fillId="0" borderId="13" xfId="0" applyFont="1" applyBorder="1" applyAlignment="1">
      <alignment wrapText="1"/>
    </xf>
    <xf numFmtId="0" fontId="15" fillId="0" borderId="14" xfId="0" applyFont="1" applyBorder="1"/>
    <xf numFmtId="0" fontId="9" fillId="0" borderId="24" xfId="0" applyFont="1" applyBorder="1" applyAlignment="1">
      <alignment horizontal="left" wrapText="1"/>
    </xf>
    <xf numFmtId="0" fontId="9" fillId="0" borderId="25" xfId="0" applyFont="1" applyBorder="1" applyAlignment="1">
      <alignment horizontal="left" wrapText="1"/>
    </xf>
    <xf numFmtId="0" fontId="15" fillId="0" borderId="38" xfId="0" applyFont="1" applyBorder="1" applyAlignment="1">
      <alignment vertical="center" wrapText="1"/>
    </xf>
    <xf numFmtId="0" fontId="15" fillId="0" borderId="39" xfId="0" applyFont="1" applyBorder="1"/>
    <xf numFmtId="0" fontId="9" fillId="0" borderId="22" xfId="0" applyFont="1" applyBorder="1" applyAlignment="1">
      <alignment wrapText="1"/>
    </xf>
    <xf numFmtId="0" fontId="15" fillId="0" borderId="23" xfId="0" applyFont="1" applyBorder="1"/>
    <xf numFmtId="0" fontId="2" fillId="0" borderId="6" xfId="0" applyFont="1" applyBorder="1" applyAlignment="1">
      <alignment vertical="top" wrapText="1"/>
    </xf>
    <xf numFmtId="0" fontId="3" fillId="0" borderId="8" xfId="0" applyFont="1" applyBorder="1" applyAlignment="1">
      <alignment vertical="top"/>
    </xf>
    <xf numFmtId="0" fontId="15" fillId="0" borderId="24" xfId="0" applyFont="1" applyBorder="1" applyAlignment="1">
      <alignment vertical="center" wrapText="1"/>
    </xf>
    <xf numFmtId="0" fontId="15" fillId="0" borderId="25" xfId="0" applyFont="1" applyBorder="1"/>
    <xf numFmtId="9" fontId="9" fillId="0" borderId="6" xfId="0" applyNumberFormat="1" applyFont="1" applyBorder="1" applyAlignment="1">
      <alignment vertical="center" wrapText="1"/>
    </xf>
    <xf numFmtId="0" fontId="2" fillId="0" borderId="0" xfId="0" applyFont="1" applyBorder="1" applyAlignment="1">
      <alignment vertical="top" wrapText="1"/>
    </xf>
    <xf numFmtId="0" fontId="3" fillId="0" borderId="0" xfId="0" applyFont="1" applyBorder="1" applyAlignment="1">
      <alignment vertical="top"/>
    </xf>
    <xf numFmtId="0" fontId="9" fillId="0" borderId="9" xfId="0" applyFont="1" applyBorder="1" applyAlignment="1">
      <alignment wrapText="1"/>
    </xf>
    <xf numFmtId="0" fontId="9" fillId="0" borderId="6" xfId="0" applyFont="1" applyBorder="1" applyAlignment="1">
      <alignment horizontal="left" vertical="top" wrapText="1"/>
    </xf>
    <xf numFmtId="0" fontId="15" fillId="0" borderId="7" xfId="0" applyFont="1" applyBorder="1" applyAlignment="1">
      <alignment vertical="top"/>
    </xf>
    <xf numFmtId="0" fontId="15" fillId="0" borderId="8" xfId="0" applyFont="1" applyBorder="1" applyAlignment="1">
      <alignment vertical="top"/>
    </xf>
    <xf numFmtId="0" fontId="19" fillId="0" borderId="6" xfId="0" applyFont="1" applyBorder="1" applyAlignment="1">
      <alignment vertical="top" wrapText="1"/>
    </xf>
    <xf numFmtId="0" fontId="15" fillId="0" borderId="0" xfId="0" applyFont="1" applyBorder="1" applyAlignment="1">
      <alignment vertical="center" wrapText="1"/>
    </xf>
  </cellXfs>
  <cellStyles count="3">
    <cellStyle name="Normaallaad" xfId="0" builtinId="0"/>
    <cellStyle name="Normaallaad 4" xfId="2"/>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1282065</xdr:colOff>
      <xdr:row>0</xdr:row>
      <xdr:rowOff>0</xdr:rowOff>
    </xdr:from>
    <xdr:to>
      <xdr:col>4</xdr:col>
      <xdr:colOff>88510</xdr:colOff>
      <xdr:row>2</xdr:row>
      <xdr:rowOff>312713</xdr:rowOff>
    </xdr:to>
    <xdr:pic>
      <xdr:nvPicPr>
        <xdr:cNvPr id="2" name="Pilt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0885" y="0"/>
          <a:ext cx="1465825" cy="868973"/>
        </a:xfrm>
        <a:prstGeom prst="rect">
          <a:avLst/>
        </a:prstGeom>
      </xdr:spPr>
    </xdr:pic>
    <xdr:clientData/>
  </xdr:twoCellAnchor>
  <xdr:twoCellAnchor editAs="oneCell">
    <xdr:from>
      <xdr:col>4</xdr:col>
      <xdr:colOff>800100</xdr:colOff>
      <xdr:row>0</xdr:row>
      <xdr:rowOff>152400</xdr:rowOff>
    </xdr:from>
    <xdr:to>
      <xdr:col>4</xdr:col>
      <xdr:colOff>2250765</xdr:colOff>
      <xdr:row>2</xdr:row>
      <xdr:rowOff>70778</xdr:rowOff>
    </xdr:to>
    <xdr:pic>
      <xdr:nvPicPr>
        <xdr:cNvPr id="3" name="Picture 1" descr="EASi logo 2011 sinine taustata"/>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91450" y="152400"/>
          <a:ext cx="1450665" cy="480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714375</xdr:colOff>
      <xdr:row>20</xdr:row>
      <xdr:rowOff>1381125</xdr:rowOff>
    </xdr:to>
    <xdr:sp macro="" textlink="">
      <xdr:nvSpPr>
        <xdr:cNvPr id="2050"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15</xdr:row>
      <xdr:rowOff>472440</xdr:rowOff>
    </xdr:to>
    <xdr:sp macro="" textlink="">
      <xdr:nvSpPr>
        <xdr:cNvPr id="2"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15</xdr:row>
      <xdr:rowOff>472440</xdr:rowOff>
    </xdr:to>
    <xdr:sp macro="" textlink="">
      <xdr:nvSpPr>
        <xdr:cNvPr id="3"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15</xdr:row>
      <xdr:rowOff>472440</xdr:rowOff>
    </xdr:to>
    <xdr:sp macro="" textlink="">
      <xdr:nvSpPr>
        <xdr:cNvPr id="4"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15</xdr:row>
      <xdr:rowOff>472440</xdr:rowOff>
    </xdr:to>
    <xdr:sp macro="" textlink="">
      <xdr:nvSpPr>
        <xdr:cNvPr id="5"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45720</xdr:colOff>
      <xdr:row>15</xdr:row>
      <xdr:rowOff>472440</xdr:rowOff>
    </xdr:to>
    <xdr:sp macro="" textlink="">
      <xdr:nvSpPr>
        <xdr:cNvPr id="6"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647700</xdr:colOff>
      <xdr:row>15</xdr:row>
      <xdr:rowOff>419100</xdr:rowOff>
    </xdr:to>
    <xdr:sp macro="" textlink="">
      <xdr:nvSpPr>
        <xdr:cNvPr id="7"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647700</xdr:colOff>
      <xdr:row>15</xdr:row>
      <xdr:rowOff>419100</xdr:rowOff>
    </xdr:to>
    <xdr:sp macro="" textlink="">
      <xdr:nvSpPr>
        <xdr:cNvPr id="8"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3</xdr:col>
      <xdr:colOff>59055</xdr:colOff>
      <xdr:row>1</xdr:row>
      <xdr:rowOff>68580</xdr:rowOff>
    </xdr:from>
    <xdr:to>
      <xdr:col>3</xdr:col>
      <xdr:colOff>1471540</xdr:colOff>
      <xdr:row>3</xdr:row>
      <xdr:rowOff>240323</xdr:rowOff>
    </xdr:to>
    <xdr:pic>
      <xdr:nvPicPr>
        <xdr:cNvPr id="12" name="Pilt 1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03395" y="411480"/>
          <a:ext cx="1412485" cy="735623"/>
        </a:xfrm>
        <a:prstGeom prst="rect">
          <a:avLst/>
        </a:prstGeom>
      </xdr:spPr>
    </xdr:pic>
    <xdr:clientData/>
  </xdr:twoCellAnchor>
  <xdr:twoCellAnchor editAs="oneCell">
    <xdr:from>
      <xdr:col>3</xdr:col>
      <xdr:colOff>1817370</xdr:colOff>
      <xdr:row>1</xdr:row>
      <xdr:rowOff>196215</xdr:rowOff>
    </xdr:from>
    <xdr:to>
      <xdr:col>4</xdr:col>
      <xdr:colOff>1088715</xdr:colOff>
      <xdr:row>3</xdr:row>
      <xdr:rowOff>40298</xdr:rowOff>
    </xdr:to>
    <xdr:pic>
      <xdr:nvPicPr>
        <xdr:cNvPr id="13" name="Picture 1" descr="EASi logo 2011 sinine taustata"/>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61710" y="539115"/>
          <a:ext cx="1305885" cy="407963"/>
        </a:xfrm>
        <a:prstGeom prst="rect">
          <a:avLst/>
        </a:prstGeom>
        <a:noFill/>
        <a:ln>
          <a:noFill/>
        </a:ln>
      </xdr:spPr>
    </xdr:pic>
    <xdr:clientData/>
  </xdr:twoCellAnchor>
  <xdr:twoCellAnchor>
    <xdr:from>
      <xdr:col>0</xdr:col>
      <xdr:colOff>0</xdr:colOff>
      <xdr:row>0</xdr:row>
      <xdr:rowOff>0</xdr:rowOff>
    </xdr:from>
    <xdr:to>
      <xdr:col>4</xdr:col>
      <xdr:colOff>518160</xdr:colOff>
      <xdr:row>16</xdr:row>
      <xdr:rowOff>335280</xdr:rowOff>
    </xdr:to>
    <xdr:sp macro="" textlink="">
      <xdr:nvSpPr>
        <xdr:cNvPr id="9" name="AutoShape 2"/>
        <xdr:cNvSpPr>
          <a:spLocks noChangeArrowheads="1"/>
        </xdr:cNvSpPr>
      </xdr:nvSpPr>
      <xdr:spPr bwMode="auto">
        <a:xfrm>
          <a:off x="0" y="0"/>
          <a:ext cx="6797040" cy="96774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518160</xdr:colOff>
      <xdr:row>16</xdr:row>
      <xdr:rowOff>335280</xdr:rowOff>
    </xdr:to>
    <xdr:sp macro="" textlink="">
      <xdr:nvSpPr>
        <xdr:cNvPr id="10" name="AutoShape 2"/>
        <xdr:cNvSpPr>
          <a:spLocks noChangeArrowheads="1"/>
        </xdr:cNvSpPr>
      </xdr:nvSpPr>
      <xdr:spPr bwMode="auto">
        <a:xfrm>
          <a:off x="0" y="0"/>
          <a:ext cx="6797040" cy="94335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518160</xdr:colOff>
      <xdr:row>16</xdr:row>
      <xdr:rowOff>335280</xdr:rowOff>
    </xdr:to>
    <xdr:sp macro="" textlink="">
      <xdr:nvSpPr>
        <xdr:cNvPr id="11" name="AutoShape 2"/>
        <xdr:cNvSpPr>
          <a:spLocks noChangeArrowheads="1"/>
        </xdr:cNvSpPr>
      </xdr:nvSpPr>
      <xdr:spPr bwMode="auto">
        <a:xfrm>
          <a:off x="0" y="0"/>
          <a:ext cx="6797040" cy="94335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518160</xdr:colOff>
      <xdr:row>16</xdr:row>
      <xdr:rowOff>335280</xdr:rowOff>
    </xdr:to>
    <xdr:sp macro="" textlink="">
      <xdr:nvSpPr>
        <xdr:cNvPr id="14" name="AutoShape 2"/>
        <xdr:cNvSpPr>
          <a:spLocks noChangeArrowheads="1"/>
        </xdr:cNvSpPr>
      </xdr:nvSpPr>
      <xdr:spPr bwMode="auto">
        <a:xfrm>
          <a:off x="0" y="0"/>
          <a:ext cx="6797040" cy="94335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518160</xdr:colOff>
      <xdr:row>16</xdr:row>
      <xdr:rowOff>335280</xdr:rowOff>
    </xdr:to>
    <xdr:sp macro="" textlink="">
      <xdr:nvSpPr>
        <xdr:cNvPr id="15" name="AutoShape 2"/>
        <xdr:cNvSpPr>
          <a:spLocks noChangeArrowheads="1"/>
        </xdr:cNvSpPr>
      </xdr:nvSpPr>
      <xdr:spPr bwMode="auto">
        <a:xfrm>
          <a:off x="0" y="0"/>
          <a:ext cx="6797040" cy="94335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518160</xdr:colOff>
      <xdr:row>16</xdr:row>
      <xdr:rowOff>335280</xdr:rowOff>
    </xdr:to>
    <xdr:sp macro="" textlink="">
      <xdr:nvSpPr>
        <xdr:cNvPr id="16" name="AutoShape 2"/>
        <xdr:cNvSpPr>
          <a:spLocks noChangeArrowheads="1"/>
        </xdr:cNvSpPr>
      </xdr:nvSpPr>
      <xdr:spPr bwMode="auto">
        <a:xfrm>
          <a:off x="0" y="0"/>
          <a:ext cx="6797040" cy="94335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647700</xdr:colOff>
      <xdr:row>16</xdr:row>
      <xdr:rowOff>419100</xdr:rowOff>
    </xdr:to>
    <xdr:sp macro="" textlink="">
      <xdr:nvSpPr>
        <xdr:cNvPr id="17" name="AutoShape 2"/>
        <xdr:cNvSpPr>
          <a:spLocks noChangeArrowheads="1"/>
        </xdr:cNvSpPr>
      </xdr:nvSpPr>
      <xdr:spPr bwMode="auto">
        <a:xfrm>
          <a:off x="0" y="0"/>
          <a:ext cx="6753225" cy="94773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647700</xdr:colOff>
      <xdr:row>16</xdr:row>
      <xdr:rowOff>419100</xdr:rowOff>
    </xdr:to>
    <xdr:sp macro="" textlink="">
      <xdr:nvSpPr>
        <xdr:cNvPr id="18" name="AutoShape 2"/>
        <xdr:cNvSpPr>
          <a:spLocks noChangeArrowheads="1"/>
        </xdr:cNvSpPr>
      </xdr:nvSpPr>
      <xdr:spPr bwMode="auto">
        <a:xfrm>
          <a:off x="0" y="0"/>
          <a:ext cx="6753225" cy="94773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647700</xdr:colOff>
      <xdr:row>16</xdr:row>
      <xdr:rowOff>419100</xdr:rowOff>
    </xdr:to>
    <xdr:sp macro="" textlink="">
      <xdr:nvSpPr>
        <xdr:cNvPr id="19" name="AutoShape 2"/>
        <xdr:cNvSpPr>
          <a:spLocks noChangeArrowheads="1"/>
        </xdr:cNvSpPr>
      </xdr:nvSpPr>
      <xdr:spPr bwMode="auto">
        <a:xfrm>
          <a:off x="0" y="0"/>
          <a:ext cx="6753225" cy="94773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518160</xdr:colOff>
      <xdr:row>16</xdr:row>
      <xdr:rowOff>335280</xdr:rowOff>
    </xdr:to>
    <xdr:sp macro="" textlink="">
      <xdr:nvSpPr>
        <xdr:cNvPr id="20" name="AutoShape 2"/>
        <xdr:cNvSpPr>
          <a:spLocks noChangeArrowheads="1"/>
        </xdr:cNvSpPr>
      </xdr:nvSpPr>
      <xdr:spPr bwMode="auto">
        <a:xfrm>
          <a:off x="0" y="0"/>
          <a:ext cx="6797040" cy="943356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228600</xdr:colOff>
      <xdr:row>15</xdr:row>
      <xdr:rowOff>1104900</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11</xdr:row>
      <xdr:rowOff>2110740</xdr:rowOff>
    </xdr:to>
    <xdr:sp macro="" textlink="">
      <xdr:nvSpPr>
        <xdr:cNvPr id="2"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11</xdr:row>
      <xdr:rowOff>2110740</xdr:rowOff>
    </xdr:to>
    <xdr:sp macro="" textlink="">
      <xdr:nvSpPr>
        <xdr:cNvPr id="3"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11</xdr:row>
      <xdr:rowOff>2110740</xdr:rowOff>
    </xdr:to>
    <xdr:sp macro="" textlink="">
      <xdr:nvSpPr>
        <xdr:cNvPr id="4"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11</xdr:row>
      <xdr:rowOff>2110740</xdr:rowOff>
    </xdr:to>
    <xdr:sp macro="" textlink="">
      <xdr:nvSpPr>
        <xdr:cNvPr id="5"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464820</xdr:colOff>
      <xdr:row>11</xdr:row>
      <xdr:rowOff>2110740</xdr:rowOff>
    </xdr:to>
    <xdr:sp macro="" textlink="">
      <xdr:nvSpPr>
        <xdr:cNvPr id="6" name="AutoShape 2"/>
        <xdr:cNvSpPr>
          <a:spLocks noChangeArrowheads="1"/>
        </xdr:cNvSpPr>
      </xdr:nvSpPr>
      <xdr:spPr bwMode="auto">
        <a:xfrm>
          <a:off x="0" y="0"/>
          <a:ext cx="80391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1171575</xdr:colOff>
      <xdr:row>11</xdr:row>
      <xdr:rowOff>2076450</xdr:rowOff>
    </xdr:to>
    <xdr:sp macro="" textlink="">
      <xdr:nvSpPr>
        <xdr:cNvPr id="7" name="AutoShape 2"/>
        <xdr:cNvSpPr>
          <a:spLocks noChangeArrowheads="1"/>
        </xdr:cNvSpPr>
      </xdr:nvSpPr>
      <xdr:spPr bwMode="auto">
        <a:xfrm>
          <a:off x="0" y="0"/>
          <a:ext cx="80391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1171575</xdr:colOff>
      <xdr:row>11</xdr:row>
      <xdr:rowOff>2076450</xdr:rowOff>
    </xdr:to>
    <xdr:sp macro="" textlink="">
      <xdr:nvSpPr>
        <xdr:cNvPr id="8" name="AutoShape 2"/>
        <xdr:cNvSpPr>
          <a:spLocks noChangeArrowheads="1"/>
        </xdr:cNvSpPr>
      </xdr:nvSpPr>
      <xdr:spPr bwMode="auto">
        <a:xfrm>
          <a:off x="0" y="0"/>
          <a:ext cx="8039100" cy="76200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3</xdr:col>
      <xdr:colOff>217170</xdr:colOff>
      <xdr:row>1</xdr:row>
      <xdr:rowOff>177165</xdr:rowOff>
    </xdr:from>
    <xdr:to>
      <xdr:col>3</xdr:col>
      <xdr:colOff>1579245</xdr:colOff>
      <xdr:row>3</xdr:row>
      <xdr:rowOff>160020</xdr:rowOff>
    </xdr:to>
    <xdr:pic>
      <xdr:nvPicPr>
        <xdr:cNvPr id="10" name="Pilt 9"/>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1070" y="520065"/>
          <a:ext cx="1362075" cy="546735"/>
        </a:xfrm>
        <a:prstGeom prst="rect">
          <a:avLst/>
        </a:prstGeom>
      </xdr:spPr>
    </xdr:pic>
    <xdr:clientData/>
  </xdr:twoCellAnchor>
  <xdr:twoCellAnchor editAs="oneCell">
    <xdr:from>
      <xdr:col>4</xdr:col>
      <xdr:colOff>60960</xdr:colOff>
      <xdr:row>2</xdr:row>
      <xdr:rowOff>60960</xdr:rowOff>
    </xdr:from>
    <xdr:to>
      <xdr:col>5</xdr:col>
      <xdr:colOff>25725</xdr:colOff>
      <xdr:row>3</xdr:row>
      <xdr:rowOff>118403</xdr:rowOff>
    </xdr:to>
    <xdr:pic>
      <xdr:nvPicPr>
        <xdr:cNvPr id="11" name="Picture 1" descr="EASi logo 2011 sinine taustata"/>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40780" y="617220"/>
          <a:ext cx="1351605" cy="407963"/>
        </a:xfrm>
        <a:prstGeom prst="rect">
          <a:avLst/>
        </a:prstGeom>
        <a:noFill/>
        <a:ln>
          <a:noFill/>
        </a:ln>
      </xdr:spPr>
    </xdr:pic>
    <xdr:clientData/>
  </xdr:twoCellAnchor>
  <xdr:twoCellAnchor>
    <xdr:from>
      <xdr:col>0</xdr:col>
      <xdr:colOff>0</xdr:colOff>
      <xdr:row>0</xdr:row>
      <xdr:rowOff>0</xdr:rowOff>
    </xdr:from>
    <xdr:to>
      <xdr:col>4</xdr:col>
      <xdr:colOff>937260</xdr:colOff>
      <xdr:row>12</xdr:row>
      <xdr:rowOff>1661160</xdr:rowOff>
    </xdr:to>
    <xdr:sp macro="" textlink="">
      <xdr:nvSpPr>
        <xdr:cNvPr id="9" name="AutoShape 2"/>
        <xdr:cNvSpPr>
          <a:spLocks noChangeArrowheads="1"/>
        </xdr:cNvSpPr>
      </xdr:nvSpPr>
      <xdr:spPr bwMode="auto">
        <a:xfrm>
          <a:off x="0" y="0"/>
          <a:ext cx="7117080" cy="801624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99"/>
  <sheetViews>
    <sheetView topLeftCell="A7" workbookViewId="0">
      <selection activeCell="D7" sqref="D7"/>
    </sheetView>
  </sheetViews>
  <sheetFormatPr defaultColWidth="15.109375" defaultRowHeight="15" customHeight="1" x14ac:dyDescent="0.25"/>
  <cols>
    <col min="1" max="1" width="20.109375" style="3" customWidth="1"/>
    <col min="2" max="2" width="23.6640625" style="3" customWidth="1"/>
    <col min="3" max="3" width="40.6640625" style="3" customWidth="1"/>
    <col min="4" max="4" width="38.6640625" style="3" customWidth="1"/>
    <col min="5" max="5" width="34.33203125" style="3" customWidth="1"/>
    <col min="6" max="6" width="23.44140625" style="3" customWidth="1"/>
    <col min="7" max="7" width="19.33203125" style="3" customWidth="1"/>
    <col min="8" max="8" width="20" style="3" customWidth="1"/>
    <col min="9" max="10" width="10.6640625" style="3" customWidth="1"/>
    <col min="11" max="26" width="8" style="3" customWidth="1"/>
    <col min="27" max="16384" width="15.109375" style="3"/>
  </cols>
  <sheetData>
    <row r="1" spans="1:26" ht="27" customHeight="1" x14ac:dyDescent="0.25">
      <c r="A1" s="1" t="s">
        <v>144</v>
      </c>
      <c r="B1" s="2"/>
      <c r="C1" s="2"/>
      <c r="D1" s="2"/>
      <c r="E1" s="2"/>
      <c r="F1" s="2"/>
      <c r="G1" s="83"/>
      <c r="H1" s="84"/>
      <c r="I1" s="84"/>
      <c r="J1" s="2"/>
      <c r="K1" s="2"/>
      <c r="L1" s="2"/>
      <c r="M1" s="2"/>
      <c r="N1" s="2"/>
      <c r="O1" s="2"/>
      <c r="P1" s="2"/>
      <c r="Q1" s="2"/>
      <c r="R1" s="2"/>
      <c r="S1" s="2"/>
      <c r="T1" s="2"/>
      <c r="U1" s="2"/>
      <c r="V1" s="2"/>
      <c r="W1" s="2"/>
      <c r="X1" s="2"/>
      <c r="Y1" s="2"/>
      <c r="Z1" s="2"/>
    </row>
    <row r="2" spans="1:26" ht="17.25" customHeight="1" x14ac:dyDescent="0.25">
      <c r="A2" s="4" t="s">
        <v>130</v>
      </c>
      <c r="B2" s="2"/>
      <c r="C2" s="2"/>
      <c r="D2" s="2"/>
      <c r="E2" s="2"/>
      <c r="F2" s="2"/>
      <c r="G2" s="5"/>
      <c r="H2" s="5"/>
      <c r="I2" s="2"/>
      <c r="J2" s="2"/>
      <c r="K2" s="2"/>
      <c r="L2" s="2"/>
      <c r="M2" s="2"/>
      <c r="N2" s="2"/>
      <c r="O2" s="2"/>
      <c r="P2" s="2"/>
      <c r="Q2" s="2"/>
      <c r="R2" s="2"/>
      <c r="S2" s="2"/>
      <c r="T2" s="2"/>
      <c r="U2" s="2"/>
      <c r="V2" s="2"/>
      <c r="W2" s="2"/>
      <c r="X2" s="2"/>
      <c r="Y2" s="2"/>
      <c r="Z2" s="2"/>
    </row>
    <row r="3" spans="1:26" ht="27.75" customHeight="1" x14ac:dyDescent="0.25">
      <c r="A3" s="6" t="s">
        <v>131</v>
      </c>
      <c r="B3" s="2"/>
      <c r="C3" s="2"/>
      <c r="D3" s="2"/>
      <c r="E3" s="2"/>
      <c r="F3" s="2"/>
      <c r="G3" s="5"/>
      <c r="H3" s="5"/>
      <c r="I3" s="2"/>
      <c r="J3" s="2"/>
      <c r="K3" s="2"/>
      <c r="L3" s="2"/>
      <c r="M3" s="2"/>
      <c r="N3" s="2"/>
      <c r="O3" s="2"/>
      <c r="P3" s="2"/>
      <c r="Q3" s="2"/>
      <c r="R3" s="2"/>
      <c r="S3" s="2"/>
      <c r="T3" s="2"/>
      <c r="U3" s="2"/>
      <c r="V3" s="2"/>
      <c r="W3" s="2"/>
      <c r="X3" s="2"/>
      <c r="Y3" s="2"/>
      <c r="Z3" s="2"/>
    </row>
    <row r="4" spans="1:26" ht="14.25" customHeight="1" x14ac:dyDescent="0.2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25">
      <c r="A5" s="2" t="s">
        <v>0</v>
      </c>
      <c r="B5" s="2"/>
      <c r="C5" s="2"/>
      <c r="D5" s="2"/>
      <c r="E5" s="2"/>
      <c r="F5" s="2"/>
      <c r="G5" s="2"/>
      <c r="H5" s="2"/>
      <c r="I5" s="2"/>
      <c r="J5" s="2"/>
      <c r="K5" s="2"/>
      <c r="L5" s="2"/>
      <c r="M5" s="2"/>
      <c r="N5" s="2"/>
      <c r="O5" s="2"/>
      <c r="P5" s="2"/>
      <c r="Q5" s="2"/>
      <c r="R5" s="2"/>
      <c r="S5" s="2"/>
      <c r="T5" s="2"/>
      <c r="U5" s="2"/>
      <c r="V5" s="2"/>
      <c r="W5" s="2"/>
      <c r="X5" s="2"/>
      <c r="Y5" s="2"/>
      <c r="Z5" s="2"/>
    </row>
    <row r="6" spans="1:26" ht="138" customHeight="1" x14ac:dyDescent="0.25">
      <c r="A6" s="58" t="s">
        <v>132</v>
      </c>
      <c r="B6" s="59" t="s">
        <v>1</v>
      </c>
      <c r="C6" s="60"/>
      <c r="D6" s="61" t="s">
        <v>136</v>
      </c>
      <c r="E6" s="62" t="s">
        <v>137</v>
      </c>
      <c r="F6" s="58" t="s">
        <v>138</v>
      </c>
      <c r="G6" s="58" t="s">
        <v>2</v>
      </c>
      <c r="H6" s="58" t="s">
        <v>3</v>
      </c>
      <c r="I6" s="58" t="s">
        <v>4</v>
      </c>
      <c r="J6" s="2"/>
      <c r="K6" s="2"/>
      <c r="L6" s="2"/>
      <c r="M6" s="2"/>
      <c r="N6" s="2"/>
      <c r="O6" s="2"/>
      <c r="P6" s="2"/>
      <c r="Q6" s="2"/>
      <c r="R6" s="2"/>
      <c r="S6" s="2"/>
      <c r="T6" s="2"/>
      <c r="U6" s="2"/>
      <c r="V6" s="2"/>
      <c r="W6" s="2"/>
      <c r="X6" s="2"/>
      <c r="Y6" s="2"/>
      <c r="Z6" s="2"/>
    </row>
    <row r="7" spans="1:26" ht="77.25" customHeight="1" x14ac:dyDescent="0.25">
      <c r="A7" s="58" t="s">
        <v>133</v>
      </c>
      <c r="B7" s="63" t="s">
        <v>161</v>
      </c>
      <c r="C7" s="2"/>
      <c r="D7" s="64">
        <v>23000</v>
      </c>
      <c r="E7" s="65">
        <v>183118</v>
      </c>
      <c r="F7" s="66">
        <v>217998</v>
      </c>
      <c r="G7" s="67">
        <v>0.84</v>
      </c>
      <c r="H7" s="66">
        <f>F7*G7</f>
        <v>183118.32</v>
      </c>
      <c r="I7" s="66">
        <f>F7-H7</f>
        <v>34879.679999999993</v>
      </c>
      <c r="J7" s="2"/>
      <c r="K7" s="2"/>
      <c r="L7" s="2"/>
      <c r="M7" s="2"/>
      <c r="N7" s="2"/>
      <c r="O7" s="2"/>
      <c r="P7" s="2"/>
      <c r="Q7" s="2"/>
      <c r="R7" s="2"/>
      <c r="S7" s="2"/>
      <c r="T7" s="2"/>
      <c r="U7" s="2"/>
      <c r="V7" s="2"/>
      <c r="W7" s="2"/>
      <c r="X7" s="2"/>
      <c r="Y7" s="2"/>
      <c r="Z7" s="2"/>
    </row>
    <row r="8" spans="1:26" ht="49.5" customHeight="1" x14ac:dyDescent="0.25">
      <c r="A8" s="57" t="s">
        <v>134</v>
      </c>
      <c r="B8" s="63" t="s">
        <v>139</v>
      </c>
      <c r="C8" s="2"/>
      <c r="D8" s="2"/>
      <c r="E8" s="2"/>
      <c r="F8" s="2"/>
      <c r="G8" s="2"/>
      <c r="H8" s="2"/>
      <c r="I8" s="2"/>
      <c r="J8" s="2"/>
      <c r="K8" s="2"/>
      <c r="L8" s="2"/>
      <c r="M8" s="2"/>
      <c r="N8" s="2"/>
      <c r="O8" s="2"/>
      <c r="P8" s="2"/>
      <c r="Q8" s="2"/>
      <c r="R8" s="2"/>
      <c r="S8" s="2"/>
      <c r="T8" s="2"/>
      <c r="U8" s="2"/>
      <c r="V8" s="2"/>
      <c r="W8" s="2"/>
      <c r="X8" s="2"/>
      <c r="Y8" s="2"/>
      <c r="Z8" s="2"/>
    </row>
    <row r="9" spans="1:26" ht="45" customHeight="1" x14ac:dyDescent="0.25">
      <c r="A9" s="58" t="s">
        <v>5</v>
      </c>
      <c r="B9" s="68" t="s">
        <v>6</v>
      </c>
      <c r="C9" s="2"/>
      <c r="D9" s="2"/>
      <c r="E9" s="2"/>
      <c r="F9" s="2"/>
      <c r="G9" s="2"/>
      <c r="H9" s="2"/>
      <c r="I9" s="2"/>
      <c r="J9" s="2"/>
      <c r="K9" s="2"/>
      <c r="L9" s="2"/>
      <c r="M9" s="2"/>
      <c r="N9" s="2"/>
      <c r="O9" s="2"/>
      <c r="P9" s="2"/>
      <c r="Q9" s="2"/>
      <c r="R9" s="2"/>
      <c r="S9" s="2"/>
      <c r="T9" s="2"/>
      <c r="U9" s="2"/>
      <c r="V9" s="2"/>
      <c r="W9" s="2"/>
      <c r="X9" s="2"/>
      <c r="Y9" s="2"/>
      <c r="Z9" s="2"/>
    </row>
    <row r="10" spans="1:26" ht="37.5" customHeight="1" x14ac:dyDescent="0.25">
      <c r="A10" s="69"/>
      <c r="B10" s="70"/>
      <c r="C10" s="2"/>
      <c r="D10" s="2"/>
      <c r="E10" s="2"/>
      <c r="F10" s="2"/>
      <c r="G10" s="2"/>
      <c r="H10" s="2"/>
      <c r="I10" s="2"/>
      <c r="J10" s="2"/>
      <c r="K10" s="2"/>
      <c r="L10" s="2"/>
      <c r="M10" s="2"/>
      <c r="N10" s="2"/>
      <c r="O10" s="2"/>
      <c r="P10" s="2"/>
      <c r="Q10" s="2"/>
      <c r="R10" s="2"/>
      <c r="S10" s="2"/>
      <c r="T10" s="2"/>
      <c r="U10" s="2"/>
      <c r="V10" s="2"/>
      <c r="W10" s="2"/>
      <c r="X10" s="2"/>
      <c r="Y10" s="2"/>
      <c r="Z10" s="2"/>
    </row>
    <row r="11" spans="1:26" ht="32.25" customHeight="1" x14ac:dyDescent="0.25">
      <c r="A11" s="71" t="s">
        <v>7</v>
      </c>
      <c r="B11" s="71" t="s">
        <v>8</v>
      </c>
      <c r="C11" s="71" t="s">
        <v>9</v>
      </c>
      <c r="D11" s="71" t="s">
        <v>10</v>
      </c>
      <c r="E11" s="71" t="s">
        <v>135</v>
      </c>
      <c r="F11" s="71" t="s">
        <v>11</v>
      </c>
      <c r="G11" s="71" t="s">
        <v>12</v>
      </c>
      <c r="H11" s="71" t="s">
        <v>13</v>
      </c>
      <c r="I11" s="2"/>
      <c r="J11" s="2"/>
      <c r="K11" s="2"/>
      <c r="L11" s="2"/>
      <c r="M11" s="2"/>
      <c r="N11" s="2"/>
      <c r="O11" s="2"/>
      <c r="P11" s="2"/>
      <c r="Q11" s="2"/>
      <c r="R11" s="2"/>
      <c r="S11" s="2"/>
      <c r="T11" s="2"/>
      <c r="U11" s="2"/>
      <c r="V11" s="2"/>
      <c r="W11" s="2"/>
      <c r="X11" s="2"/>
      <c r="Y11" s="2"/>
      <c r="Z11" s="2"/>
    </row>
    <row r="12" spans="1:26" ht="198" customHeight="1" x14ac:dyDescent="0.25">
      <c r="A12" s="72">
        <v>1</v>
      </c>
      <c r="B12" s="73" t="s">
        <v>34</v>
      </c>
      <c r="C12" s="74" t="s">
        <v>111</v>
      </c>
      <c r="D12" s="74" t="s">
        <v>151</v>
      </c>
      <c r="E12" s="74" t="s">
        <v>152</v>
      </c>
      <c r="F12" s="74" t="s">
        <v>129</v>
      </c>
      <c r="G12" s="74" t="str">
        <f>noored!F58</f>
        <v>01.01.2017 - 31.12.2019</v>
      </c>
      <c r="H12" s="74">
        <f>noored!C60</f>
        <v>150198</v>
      </c>
      <c r="I12" s="2"/>
      <c r="J12" s="2"/>
      <c r="K12" s="2"/>
      <c r="L12" s="2"/>
      <c r="M12" s="2"/>
      <c r="N12" s="2"/>
      <c r="O12" s="2"/>
      <c r="P12" s="2"/>
      <c r="Q12" s="2"/>
      <c r="R12" s="2"/>
      <c r="S12" s="2"/>
      <c r="T12" s="2"/>
      <c r="U12" s="2"/>
      <c r="V12" s="2"/>
      <c r="W12" s="2"/>
      <c r="X12" s="2"/>
      <c r="Y12" s="2"/>
      <c r="Z12" s="2"/>
    </row>
    <row r="13" spans="1:26" ht="212.25" customHeight="1" x14ac:dyDescent="0.25">
      <c r="A13" s="75">
        <v>2</v>
      </c>
      <c r="B13" s="73" t="s">
        <v>33</v>
      </c>
      <c r="C13" s="76" t="s">
        <v>103</v>
      </c>
      <c r="D13" s="76" t="s">
        <v>164</v>
      </c>
      <c r="E13" s="76">
        <v>100</v>
      </c>
      <c r="F13" s="74" t="s">
        <v>163</v>
      </c>
      <c r="G13" s="74" t="str">
        <f>ettevõtlus!F42</f>
        <v>01.01.2017 - 31.12.2019</v>
      </c>
      <c r="H13" s="77">
        <f>ettevõtlus!C44</f>
        <v>90800</v>
      </c>
      <c r="I13" s="2"/>
      <c r="J13" s="2"/>
      <c r="K13" s="2"/>
      <c r="L13" s="2"/>
      <c r="M13" s="2"/>
      <c r="N13" s="2"/>
      <c r="O13" s="2"/>
      <c r="P13" s="2"/>
      <c r="Q13" s="2"/>
      <c r="R13" s="2"/>
      <c r="S13" s="2"/>
      <c r="T13" s="2"/>
      <c r="U13" s="2"/>
      <c r="V13" s="2"/>
      <c r="W13" s="2"/>
      <c r="X13" s="2"/>
      <c r="Y13" s="2"/>
      <c r="Z13" s="2"/>
    </row>
    <row r="14" spans="1:26" ht="14.25" customHeight="1" x14ac:dyDescent="0.25">
      <c r="A14" s="2"/>
      <c r="B14" s="2"/>
      <c r="C14" s="2"/>
      <c r="D14" s="2"/>
      <c r="E14" s="2"/>
      <c r="F14" s="2"/>
      <c r="G14" s="2"/>
      <c r="H14" s="78">
        <f>SUM(H12:H13)</f>
        <v>240998</v>
      </c>
      <c r="I14" s="2"/>
      <c r="J14" s="2"/>
      <c r="K14" s="2"/>
      <c r="L14" s="2"/>
      <c r="M14" s="2"/>
      <c r="N14" s="2"/>
      <c r="O14" s="2"/>
      <c r="P14" s="2"/>
      <c r="Q14" s="2"/>
      <c r="R14" s="2"/>
      <c r="S14" s="2"/>
      <c r="T14" s="2"/>
      <c r="U14" s="2"/>
      <c r="V14" s="2"/>
      <c r="W14" s="2"/>
      <c r="X14" s="2"/>
      <c r="Y14" s="2"/>
      <c r="Z14" s="2"/>
    </row>
    <row r="15" spans="1:26" ht="14.25" customHeight="1" x14ac:dyDescent="0.25">
      <c r="A15" s="39" t="s">
        <v>14</v>
      </c>
      <c r="B15" s="2"/>
      <c r="C15" s="2"/>
      <c r="D15" s="2"/>
      <c r="E15" s="2"/>
      <c r="F15" s="2"/>
      <c r="G15" s="2"/>
      <c r="H15" s="2"/>
      <c r="I15" s="2"/>
      <c r="J15" s="2"/>
      <c r="K15" s="2"/>
      <c r="L15" s="2"/>
      <c r="M15" s="2"/>
      <c r="N15" s="2"/>
      <c r="O15" s="2"/>
      <c r="P15" s="2"/>
      <c r="Q15" s="2"/>
      <c r="R15" s="2"/>
      <c r="S15" s="2"/>
      <c r="T15" s="2"/>
      <c r="U15" s="2"/>
      <c r="V15" s="2"/>
      <c r="W15" s="2"/>
      <c r="X15" s="2"/>
      <c r="Y15" s="2"/>
      <c r="Z15" s="2"/>
    </row>
    <row r="16" spans="1:26" ht="14.25" customHeight="1" x14ac:dyDescent="0.25">
      <c r="A16" s="79" t="s">
        <v>15</v>
      </c>
      <c r="B16" s="79" t="s">
        <v>16</v>
      </c>
      <c r="C16" s="79" t="s">
        <v>17</v>
      </c>
      <c r="D16" s="2"/>
      <c r="E16" s="2"/>
      <c r="F16" s="2"/>
      <c r="G16" s="2"/>
      <c r="H16" s="2"/>
      <c r="I16" s="2"/>
      <c r="J16" s="2"/>
      <c r="K16" s="2"/>
      <c r="L16" s="2"/>
      <c r="M16" s="2"/>
      <c r="N16" s="2"/>
      <c r="O16" s="2"/>
      <c r="P16" s="2"/>
      <c r="Q16" s="2"/>
      <c r="R16" s="2"/>
      <c r="S16" s="2"/>
      <c r="T16" s="2"/>
      <c r="U16" s="2"/>
      <c r="V16" s="2"/>
      <c r="W16" s="2"/>
      <c r="X16" s="2"/>
      <c r="Y16" s="2"/>
      <c r="Z16" s="2"/>
    </row>
    <row r="17" spans="1:26" ht="25.95" customHeight="1" x14ac:dyDescent="0.25">
      <c r="A17" s="22" t="s">
        <v>18</v>
      </c>
      <c r="B17" s="22" t="s">
        <v>19</v>
      </c>
      <c r="C17" s="22" t="s">
        <v>20</v>
      </c>
      <c r="D17" s="2"/>
      <c r="E17" s="2"/>
      <c r="F17" s="2"/>
      <c r="G17" s="2"/>
      <c r="H17" s="2"/>
      <c r="I17" s="2"/>
      <c r="J17" s="2"/>
      <c r="K17" s="2"/>
      <c r="L17" s="2"/>
      <c r="M17" s="2"/>
      <c r="N17" s="2"/>
      <c r="O17" s="2"/>
      <c r="P17" s="2"/>
      <c r="Q17" s="2"/>
      <c r="R17" s="2"/>
      <c r="S17" s="2"/>
      <c r="T17" s="2"/>
      <c r="U17" s="2"/>
      <c r="V17" s="2"/>
      <c r="W17" s="2"/>
      <c r="X17" s="2"/>
      <c r="Y17" s="2"/>
      <c r="Z17" s="2"/>
    </row>
    <row r="18" spans="1:26" ht="30.6" customHeight="1" x14ac:dyDescent="0.25">
      <c r="A18" s="23" t="s">
        <v>21</v>
      </c>
      <c r="B18" s="23" t="s">
        <v>22</v>
      </c>
      <c r="C18" s="23"/>
      <c r="D18" s="2"/>
      <c r="E18" s="2"/>
      <c r="F18" s="2"/>
      <c r="G18" s="2"/>
      <c r="H18" s="2"/>
      <c r="I18" s="2"/>
      <c r="J18" s="2"/>
      <c r="K18" s="2"/>
      <c r="L18" s="2"/>
      <c r="M18" s="2"/>
      <c r="N18" s="2"/>
      <c r="O18" s="2"/>
      <c r="P18" s="2"/>
      <c r="Q18" s="2"/>
      <c r="R18" s="2"/>
      <c r="S18" s="2"/>
      <c r="T18" s="2"/>
      <c r="U18" s="2"/>
      <c r="V18" s="2"/>
      <c r="W18" s="2"/>
      <c r="X18" s="2"/>
      <c r="Y18" s="2"/>
      <c r="Z18" s="2"/>
    </row>
    <row r="19" spans="1:26" ht="22.95" customHeight="1" x14ac:dyDescent="0.25">
      <c r="A19" s="23" t="s">
        <v>23</v>
      </c>
      <c r="B19" s="23" t="s">
        <v>22</v>
      </c>
      <c r="C19" s="23"/>
      <c r="D19" s="2"/>
      <c r="E19" s="2"/>
      <c r="F19" s="2"/>
      <c r="G19" s="2"/>
      <c r="H19" s="2"/>
      <c r="I19" s="2"/>
      <c r="J19" s="2"/>
      <c r="K19" s="2"/>
      <c r="L19" s="2"/>
      <c r="M19" s="2"/>
      <c r="N19" s="2"/>
      <c r="O19" s="2"/>
      <c r="P19" s="2"/>
      <c r="Q19" s="2"/>
      <c r="R19" s="2"/>
      <c r="S19" s="2"/>
      <c r="T19" s="2"/>
      <c r="U19" s="2"/>
      <c r="V19" s="2"/>
      <c r="W19" s="2"/>
      <c r="X19" s="2"/>
      <c r="Y19" s="2"/>
      <c r="Z19" s="2"/>
    </row>
    <row r="20" spans="1:26" ht="25.95" customHeight="1" x14ac:dyDescent="0.25">
      <c r="A20" s="23" t="s">
        <v>24</v>
      </c>
      <c r="B20" s="23" t="s">
        <v>22</v>
      </c>
      <c r="C20" s="23"/>
      <c r="D20" s="2"/>
      <c r="E20" s="2"/>
      <c r="F20" s="2"/>
      <c r="G20" s="2"/>
      <c r="H20" s="2"/>
      <c r="I20" s="2"/>
      <c r="J20" s="2"/>
      <c r="K20" s="2"/>
      <c r="L20" s="2"/>
      <c r="M20" s="2"/>
      <c r="N20" s="2"/>
      <c r="O20" s="2"/>
      <c r="P20" s="2"/>
      <c r="Q20" s="2"/>
      <c r="R20" s="2"/>
      <c r="S20" s="2"/>
      <c r="T20" s="2"/>
      <c r="U20" s="2"/>
      <c r="V20" s="2"/>
      <c r="W20" s="2"/>
      <c r="X20" s="2"/>
      <c r="Y20" s="2"/>
      <c r="Z20" s="2"/>
    </row>
    <row r="21" spans="1:26" ht="54" customHeight="1" x14ac:dyDescent="0.25">
      <c r="A21" s="23" t="s">
        <v>25</v>
      </c>
      <c r="B21" s="23" t="s">
        <v>22</v>
      </c>
      <c r="C21" s="82" t="s">
        <v>162</v>
      </c>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5">
      <c r="A23" s="39" t="s">
        <v>26</v>
      </c>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5">
      <c r="A24" s="79" t="s">
        <v>15</v>
      </c>
      <c r="B24" s="79" t="s">
        <v>27</v>
      </c>
      <c r="C24" s="79" t="s">
        <v>28</v>
      </c>
      <c r="D24" s="2"/>
      <c r="E24" s="2"/>
      <c r="F24" s="2"/>
      <c r="G24" s="2"/>
      <c r="H24" s="2"/>
      <c r="I24" s="2"/>
      <c r="J24" s="2"/>
      <c r="K24" s="2"/>
      <c r="L24" s="2"/>
      <c r="M24" s="2"/>
      <c r="N24" s="2"/>
      <c r="O24" s="2"/>
      <c r="P24" s="2"/>
      <c r="Q24" s="2"/>
      <c r="R24" s="2"/>
      <c r="S24" s="2"/>
      <c r="T24" s="2"/>
      <c r="U24" s="2"/>
      <c r="V24" s="2"/>
      <c r="W24" s="2"/>
      <c r="X24" s="2"/>
      <c r="Y24" s="2"/>
      <c r="Z24" s="2"/>
    </row>
    <row r="25" spans="1:26" ht="45" customHeight="1" x14ac:dyDescent="0.25">
      <c r="A25" s="23" t="s">
        <v>59</v>
      </c>
      <c r="B25" s="23" t="s">
        <v>29</v>
      </c>
      <c r="C25" s="80">
        <v>34880</v>
      </c>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5">
      <c r="A26" s="23"/>
      <c r="B26" s="23"/>
      <c r="C26" s="2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5">
      <c r="A27" s="23"/>
      <c r="B27" s="23"/>
      <c r="C27" s="23"/>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5">
      <c r="A28" s="2"/>
      <c r="B28" s="2" t="s">
        <v>30</v>
      </c>
      <c r="C28" s="81">
        <f>SUM(C25:C27)</f>
        <v>34880</v>
      </c>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1">
    <mergeCell ref="G1:I1"/>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87"/>
  <sheetViews>
    <sheetView topLeftCell="A50" workbookViewId="0">
      <selection activeCell="A56" sqref="A56"/>
    </sheetView>
  </sheetViews>
  <sheetFormatPr defaultColWidth="15.109375" defaultRowHeight="15" customHeight="1" x14ac:dyDescent="0.25"/>
  <cols>
    <col min="1" max="1" width="23.88671875" style="3" customWidth="1"/>
    <col min="2" max="3" width="19" style="3" customWidth="1"/>
    <col min="4" max="4" width="29.6640625" style="3" customWidth="1"/>
    <col min="5" max="5" width="19" style="3" customWidth="1"/>
    <col min="6" max="6" width="21.33203125" style="3" bestFit="1" customWidth="1"/>
    <col min="7" max="7" width="0.88671875" style="3" customWidth="1"/>
    <col min="8" max="8" width="14" style="3" customWidth="1"/>
    <col min="9" max="9" width="20.33203125" style="3" customWidth="1"/>
    <col min="10" max="26" width="8" style="3" customWidth="1"/>
    <col min="27" max="16384" width="15.109375" style="3"/>
  </cols>
  <sheetData>
    <row r="1" spans="1:26" ht="27" customHeight="1" x14ac:dyDescent="0.25">
      <c r="A1" s="1" t="s">
        <v>144</v>
      </c>
      <c r="B1" s="2"/>
      <c r="C1" s="2"/>
      <c r="D1" s="2"/>
      <c r="E1" s="2"/>
      <c r="F1" s="2"/>
      <c r="G1" s="83"/>
      <c r="H1" s="84"/>
      <c r="I1" s="84"/>
      <c r="J1" s="2"/>
      <c r="K1" s="2"/>
      <c r="L1" s="2"/>
      <c r="M1" s="2"/>
      <c r="N1" s="2"/>
      <c r="O1" s="2"/>
      <c r="P1" s="2"/>
      <c r="Q1" s="2"/>
      <c r="R1" s="2"/>
      <c r="S1" s="2"/>
      <c r="T1" s="2"/>
      <c r="U1" s="2"/>
      <c r="V1" s="2"/>
      <c r="W1" s="2"/>
      <c r="X1" s="2"/>
      <c r="Y1" s="2"/>
      <c r="Z1" s="2"/>
    </row>
    <row r="2" spans="1:26" ht="17.25" customHeight="1" x14ac:dyDescent="0.25">
      <c r="A2" s="4" t="s">
        <v>130</v>
      </c>
      <c r="B2" s="2"/>
      <c r="C2" s="2"/>
      <c r="D2" s="2"/>
      <c r="E2" s="2"/>
      <c r="F2" s="2"/>
      <c r="G2" s="5"/>
      <c r="H2" s="5"/>
      <c r="I2" s="2"/>
      <c r="J2" s="2"/>
      <c r="K2" s="2"/>
      <c r="L2" s="2"/>
      <c r="M2" s="2"/>
      <c r="N2" s="2"/>
      <c r="O2" s="2"/>
      <c r="P2" s="2"/>
      <c r="Q2" s="2"/>
      <c r="R2" s="2"/>
      <c r="S2" s="2"/>
      <c r="T2" s="2"/>
      <c r="U2" s="2"/>
      <c r="V2" s="2"/>
      <c r="W2" s="2"/>
      <c r="X2" s="2"/>
      <c r="Y2" s="2"/>
      <c r="Z2" s="2"/>
    </row>
    <row r="3" spans="1:26" ht="27.75" customHeight="1" x14ac:dyDescent="0.25">
      <c r="A3" s="6" t="s">
        <v>131</v>
      </c>
      <c r="B3" s="2"/>
      <c r="C3" s="2"/>
      <c r="D3" s="2"/>
      <c r="E3" s="2"/>
      <c r="F3" s="2"/>
      <c r="G3" s="5"/>
      <c r="H3" s="5"/>
      <c r="I3" s="2"/>
      <c r="J3" s="2"/>
      <c r="K3" s="2"/>
      <c r="L3" s="2"/>
      <c r="M3" s="2"/>
      <c r="N3" s="2"/>
      <c r="O3" s="2"/>
      <c r="P3" s="2"/>
      <c r="Q3" s="2"/>
      <c r="R3" s="2"/>
      <c r="S3" s="2"/>
      <c r="T3" s="2"/>
      <c r="U3" s="2"/>
      <c r="V3" s="2"/>
      <c r="W3" s="2"/>
      <c r="X3" s="2"/>
      <c r="Y3" s="2"/>
      <c r="Z3" s="2"/>
    </row>
    <row r="4" spans="1:26" ht="27.75" customHeight="1" x14ac:dyDescent="0.35">
      <c r="A4" s="7"/>
      <c r="B4" s="2"/>
      <c r="C4" s="2"/>
      <c r="D4" s="2"/>
      <c r="E4" s="2"/>
      <c r="F4" s="2"/>
      <c r="G4" s="5"/>
      <c r="H4" s="5"/>
      <c r="I4" s="5"/>
      <c r="J4" s="2"/>
      <c r="K4" s="2"/>
      <c r="L4" s="2"/>
      <c r="M4" s="2"/>
      <c r="N4" s="2"/>
      <c r="O4" s="2"/>
      <c r="P4" s="2"/>
      <c r="Q4" s="2"/>
      <c r="R4" s="2"/>
      <c r="S4" s="2"/>
      <c r="T4" s="2"/>
      <c r="U4" s="2"/>
      <c r="V4" s="2"/>
      <c r="W4" s="2"/>
      <c r="X4" s="2"/>
      <c r="Y4" s="2"/>
      <c r="Z4" s="2"/>
    </row>
    <row r="5" spans="1:26" ht="18" customHeight="1" x14ac:dyDescent="0.35">
      <c r="A5" s="8" t="s">
        <v>31</v>
      </c>
      <c r="B5" s="9" t="str">
        <f ca="1">MID(CELL("filename",A3),FIND("]",CELL("filename",A3))+1,256)</f>
        <v>noored</v>
      </c>
      <c r="C5" s="2"/>
      <c r="D5" s="2"/>
      <c r="E5" s="2"/>
      <c r="F5" s="2"/>
      <c r="G5" s="2"/>
      <c r="H5" s="2"/>
      <c r="I5" s="2"/>
      <c r="J5" s="2"/>
      <c r="K5" s="2"/>
      <c r="L5" s="2"/>
      <c r="M5" s="2"/>
      <c r="N5" s="2"/>
      <c r="O5" s="2"/>
      <c r="P5" s="2"/>
      <c r="Q5" s="2"/>
      <c r="R5" s="2"/>
      <c r="S5" s="2"/>
      <c r="T5" s="2"/>
      <c r="U5" s="2"/>
      <c r="V5" s="2"/>
      <c r="W5" s="2"/>
      <c r="X5" s="2"/>
      <c r="Y5" s="2"/>
      <c r="Z5" s="2"/>
    </row>
    <row r="6" spans="1:26" ht="54" customHeight="1" x14ac:dyDescent="0.3">
      <c r="A6" s="10" t="s">
        <v>32</v>
      </c>
      <c r="B6" s="40" t="s">
        <v>34</v>
      </c>
      <c r="C6" s="2"/>
      <c r="D6" s="2"/>
      <c r="E6" s="2"/>
      <c r="F6" s="2"/>
      <c r="G6" s="2"/>
      <c r="H6" s="2"/>
      <c r="I6" s="2"/>
      <c r="J6" s="2"/>
      <c r="K6" s="2"/>
      <c r="L6" s="2"/>
      <c r="M6" s="2"/>
      <c r="N6" s="2"/>
      <c r="O6" s="2"/>
      <c r="P6" s="2"/>
      <c r="Q6" s="2"/>
      <c r="R6" s="2"/>
      <c r="S6" s="2"/>
      <c r="T6" s="2"/>
      <c r="U6" s="2"/>
      <c r="V6" s="2"/>
      <c r="W6" s="2"/>
      <c r="X6" s="2"/>
      <c r="Y6" s="2"/>
      <c r="Z6" s="2"/>
    </row>
    <row r="7" spans="1:26" ht="14.25" customHeight="1" x14ac:dyDescent="0.25">
      <c r="A7" s="2"/>
      <c r="B7" s="9"/>
      <c r="C7" s="2"/>
      <c r="D7" s="2"/>
      <c r="E7" s="2"/>
      <c r="F7" s="2"/>
      <c r="G7" s="2"/>
      <c r="H7" s="2"/>
      <c r="I7" s="2"/>
      <c r="J7" s="2"/>
      <c r="K7" s="2"/>
      <c r="L7" s="2"/>
      <c r="M7" s="2"/>
      <c r="N7" s="2"/>
      <c r="O7" s="2"/>
      <c r="P7" s="2"/>
      <c r="Q7" s="2"/>
      <c r="R7" s="2"/>
      <c r="S7" s="2"/>
      <c r="T7" s="2"/>
      <c r="U7" s="2"/>
      <c r="V7" s="2"/>
      <c r="W7" s="2"/>
      <c r="X7" s="2"/>
      <c r="Y7" s="2"/>
      <c r="Z7" s="2"/>
    </row>
    <row r="8" spans="1:26" ht="20.25" customHeight="1" x14ac:dyDescent="0.25">
      <c r="A8" s="116" t="s">
        <v>35</v>
      </c>
      <c r="B8" s="84"/>
      <c r="C8" s="2"/>
      <c r="D8" s="2"/>
      <c r="E8" s="2"/>
      <c r="F8" s="2"/>
      <c r="G8" s="2"/>
      <c r="H8" s="2"/>
      <c r="I8" s="2"/>
      <c r="J8" s="2"/>
      <c r="K8" s="2"/>
      <c r="L8" s="2"/>
      <c r="M8" s="2"/>
      <c r="N8" s="2"/>
      <c r="O8" s="2"/>
      <c r="P8" s="2"/>
      <c r="Q8" s="2"/>
      <c r="R8" s="2"/>
      <c r="S8" s="2"/>
      <c r="T8" s="2"/>
      <c r="U8" s="2"/>
      <c r="V8" s="2"/>
      <c r="W8" s="2"/>
      <c r="X8" s="2"/>
      <c r="Y8" s="2"/>
      <c r="Z8" s="2"/>
    </row>
    <row r="9" spans="1:26" ht="18.75" customHeight="1" x14ac:dyDescent="0.25">
      <c r="A9" s="115" t="s">
        <v>36</v>
      </c>
      <c r="B9" s="114"/>
      <c r="C9" s="114"/>
      <c r="D9" s="114"/>
      <c r="E9" s="92"/>
      <c r="F9" s="2"/>
      <c r="G9" s="2"/>
      <c r="H9" s="2"/>
      <c r="I9" s="2"/>
      <c r="J9" s="2"/>
      <c r="K9" s="2"/>
      <c r="L9" s="2"/>
      <c r="M9" s="2"/>
      <c r="N9" s="2"/>
      <c r="O9" s="2"/>
      <c r="P9" s="2"/>
      <c r="Q9" s="2"/>
      <c r="R9" s="2"/>
      <c r="S9" s="2"/>
      <c r="T9" s="2"/>
      <c r="U9" s="2"/>
      <c r="V9" s="2"/>
      <c r="W9" s="2"/>
      <c r="X9" s="2"/>
      <c r="Y9" s="2"/>
      <c r="Z9" s="2"/>
    </row>
    <row r="10" spans="1:26" ht="40.5" customHeight="1" x14ac:dyDescent="0.25">
      <c r="A10" s="118" t="s">
        <v>111</v>
      </c>
      <c r="B10" s="119"/>
      <c r="C10" s="119"/>
      <c r="D10" s="119"/>
      <c r="E10" s="120"/>
      <c r="F10" s="2"/>
      <c r="G10" s="2"/>
      <c r="H10" s="2"/>
      <c r="I10" s="2"/>
      <c r="J10" s="2"/>
      <c r="K10" s="2"/>
      <c r="L10" s="2"/>
      <c r="M10" s="2"/>
      <c r="N10" s="2"/>
      <c r="O10" s="2"/>
      <c r="P10" s="2"/>
      <c r="Q10" s="2"/>
      <c r="R10" s="2"/>
      <c r="S10" s="2"/>
      <c r="T10" s="2"/>
      <c r="U10" s="2"/>
      <c r="V10" s="2"/>
      <c r="W10" s="2"/>
      <c r="X10" s="2"/>
      <c r="Y10" s="2"/>
      <c r="Z10" s="2"/>
    </row>
    <row r="11" spans="1:26" ht="76.5" customHeight="1" x14ac:dyDescent="0.25">
      <c r="A11" s="11" t="s">
        <v>37</v>
      </c>
      <c r="B11" s="121" t="s">
        <v>38</v>
      </c>
      <c r="C11" s="122"/>
      <c r="D11" s="122"/>
      <c r="E11" s="95"/>
      <c r="F11" s="2"/>
      <c r="G11" s="2"/>
      <c r="H11" s="2"/>
      <c r="I11" s="2"/>
      <c r="J11" s="2"/>
      <c r="K11" s="2"/>
      <c r="L11" s="2"/>
      <c r="M11" s="2"/>
      <c r="N11" s="2"/>
      <c r="O11" s="2"/>
      <c r="P11" s="2"/>
      <c r="Q11" s="2"/>
      <c r="R11" s="2"/>
      <c r="S11" s="2"/>
      <c r="T11" s="2"/>
      <c r="U11" s="2"/>
      <c r="V11" s="2"/>
      <c r="W11" s="2"/>
      <c r="X11" s="2"/>
      <c r="Y11" s="2"/>
      <c r="Z11" s="2"/>
    </row>
    <row r="12" spans="1:26" ht="90.6" customHeight="1" x14ac:dyDescent="0.25">
      <c r="A12" s="12" t="s">
        <v>40</v>
      </c>
      <c r="B12" s="117" t="s">
        <v>41</v>
      </c>
      <c r="C12" s="114"/>
      <c r="D12" s="114"/>
      <c r="E12" s="92"/>
      <c r="F12" s="2"/>
      <c r="G12" s="2"/>
      <c r="H12" s="2"/>
      <c r="I12" s="2"/>
      <c r="J12" s="2"/>
      <c r="K12" s="2"/>
      <c r="L12" s="2"/>
      <c r="M12" s="2"/>
      <c r="N12" s="2"/>
      <c r="O12" s="2"/>
      <c r="P12" s="2"/>
      <c r="Q12" s="2"/>
      <c r="R12" s="2"/>
      <c r="S12" s="2"/>
      <c r="T12" s="2"/>
      <c r="U12" s="2"/>
      <c r="V12" s="2"/>
      <c r="W12" s="2"/>
      <c r="X12" s="2"/>
      <c r="Y12" s="2"/>
      <c r="Z12" s="2"/>
    </row>
    <row r="13" spans="1:26" ht="58.5" customHeight="1" x14ac:dyDescent="0.25">
      <c r="A13" s="12" t="s">
        <v>42</v>
      </c>
      <c r="B13" s="117"/>
      <c r="C13" s="114"/>
      <c r="D13" s="114"/>
      <c r="E13" s="92"/>
      <c r="F13" s="2"/>
      <c r="G13" s="2"/>
      <c r="H13" s="2"/>
      <c r="I13" s="2"/>
      <c r="J13" s="2"/>
      <c r="K13" s="2"/>
      <c r="L13" s="2"/>
      <c r="M13" s="2"/>
      <c r="N13" s="2"/>
      <c r="O13" s="2"/>
      <c r="P13" s="2"/>
      <c r="Q13" s="2"/>
      <c r="R13" s="2"/>
      <c r="S13" s="2"/>
      <c r="T13" s="2"/>
      <c r="U13" s="2"/>
      <c r="V13" s="2"/>
      <c r="W13" s="2"/>
      <c r="X13" s="2"/>
      <c r="Y13" s="2"/>
      <c r="Z13" s="2"/>
    </row>
    <row r="14" spans="1:26" ht="14.2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5">
      <c r="A15" s="13" t="s">
        <v>43</v>
      </c>
      <c r="B15" s="2"/>
      <c r="C15" s="2"/>
      <c r="D15" s="2"/>
      <c r="E15" s="2"/>
      <c r="F15" s="2"/>
      <c r="G15" s="2"/>
      <c r="H15" s="2"/>
      <c r="I15" s="2"/>
      <c r="J15" s="2"/>
      <c r="K15" s="2"/>
      <c r="L15" s="2"/>
      <c r="M15" s="2"/>
      <c r="N15" s="2"/>
      <c r="O15" s="2"/>
      <c r="P15" s="2"/>
      <c r="Q15" s="2"/>
      <c r="R15" s="2"/>
      <c r="S15" s="2"/>
      <c r="T15" s="2"/>
      <c r="U15" s="2"/>
      <c r="V15" s="2"/>
      <c r="W15" s="2"/>
      <c r="X15" s="2"/>
      <c r="Y15" s="2"/>
      <c r="Z15" s="2"/>
    </row>
    <row r="16" spans="1:26" ht="227.25" customHeight="1" x14ac:dyDescent="0.25">
      <c r="A16" s="102" t="s">
        <v>127</v>
      </c>
      <c r="B16" s="103"/>
      <c r="C16" s="103"/>
      <c r="D16" s="103"/>
      <c r="E16" s="103"/>
      <c r="F16" s="104"/>
      <c r="G16" s="2"/>
      <c r="H16" s="2"/>
      <c r="I16" s="2"/>
      <c r="J16" s="2"/>
      <c r="K16" s="2"/>
      <c r="L16" s="2"/>
      <c r="M16" s="2"/>
      <c r="N16" s="2"/>
      <c r="O16" s="2"/>
      <c r="P16" s="2"/>
      <c r="Q16" s="2"/>
      <c r="R16" s="2"/>
      <c r="S16" s="2"/>
      <c r="T16" s="2"/>
      <c r="U16" s="2"/>
      <c r="V16" s="2"/>
      <c r="W16" s="2"/>
      <c r="X16" s="2"/>
      <c r="Y16" s="2"/>
      <c r="Z16" s="2"/>
    </row>
    <row r="17" spans="1:26" ht="3" hidden="1" customHeight="1" x14ac:dyDescent="0.25">
      <c r="A17" s="105"/>
      <c r="B17" s="106"/>
      <c r="C17" s="106"/>
      <c r="D17" s="106"/>
      <c r="E17" s="106"/>
      <c r="F17" s="107"/>
      <c r="G17" s="13"/>
      <c r="H17" s="13"/>
      <c r="I17" s="2"/>
      <c r="J17" s="2"/>
      <c r="K17" s="2"/>
      <c r="L17" s="2"/>
      <c r="M17" s="2"/>
      <c r="N17" s="2"/>
      <c r="O17" s="2"/>
      <c r="P17" s="2"/>
      <c r="Q17" s="2"/>
      <c r="R17" s="2"/>
      <c r="S17" s="2"/>
      <c r="T17" s="2"/>
      <c r="U17" s="2"/>
      <c r="V17" s="2"/>
      <c r="W17" s="2"/>
      <c r="X17" s="2"/>
      <c r="Y17" s="2"/>
      <c r="Z17" s="2"/>
    </row>
    <row r="18" spans="1:26" ht="14.25" hidden="1" customHeight="1" x14ac:dyDescent="0.25">
      <c r="A18" s="105"/>
      <c r="B18" s="106"/>
      <c r="C18" s="106"/>
      <c r="D18" s="106"/>
      <c r="E18" s="106"/>
      <c r="F18" s="107"/>
      <c r="G18" s="14"/>
      <c r="H18" s="15"/>
      <c r="I18" s="2"/>
      <c r="J18" s="2"/>
      <c r="K18" s="2"/>
      <c r="L18" s="2"/>
      <c r="M18" s="2"/>
      <c r="N18" s="2"/>
      <c r="O18" s="2"/>
      <c r="P18" s="2"/>
      <c r="Q18" s="2"/>
      <c r="R18" s="2"/>
      <c r="S18" s="2"/>
      <c r="T18" s="2"/>
      <c r="U18" s="2"/>
      <c r="V18" s="2"/>
      <c r="W18" s="2"/>
      <c r="X18" s="2"/>
      <c r="Y18" s="2"/>
      <c r="Z18" s="2"/>
    </row>
    <row r="19" spans="1:26" ht="14.25" hidden="1" customHeight="1" x14ac:dyDescent="0.25">
      <c r="A19" s="108"/>
      <c r="B19" s="109"/>
      <c r="C19" s="109"/>
      <c r="D19" s="109"/>
      <c r="E19" s="109"/>
      <c r="F19" s="110"/>
      <c r="G19" s="14"/>
      <c r="H19" s="15"/>
      <c r="I19" s="2"/>
      <c r="J19" s="2"/>
      <c r="K19" s="2"/>
      <c r="L19" s="2"/>
      <c r="M19" s="2"/>
      <c r="N19" s="2"/>
      <c r="O19" s="2"/>
      <c r="P19" s="2"/>
      <c r="Q19" s="2"/>
      <c r="R19" s="2"/>
      <c r="S19" s="2"/>
      <c r="T19" s="2"/>
      <c r="U19" s="2"/>
      <c r="V19" s="2"/>
      <c r="W19" s="2"/>
      <c r="X19" s="2"/>
      <c r="Y19" s="2"/>
      <c r="Z19" s="2"/>
    </row>
    <row r="20" spans="1:26" ht="14.25" customHeight="1" x14ac:dyDescent="0.25">
      <c r="A20" s="16"/>
      <c r="B20" s="98" t="s">
        <v>44</v>
      </c>
      <c r="C20" s="95"/>
      <c r="D20" s="98" t="s">
        <v>45</v>
      </c>
      <c r="E20" s="95"/>
      <c r="F20" s="14"/>
      <c r="G20" s="14"/>
      <c r="H20" s="15"/>
      <c r="I20" s="2"/>
      <c r="J20" s="2"/>
      <c r="K20" s="2"/>
      <c r="L20" s="2"/>
      <c r="M20" s="2"/>
      <c r="N20" s="2"/>
      <c r="O20" s="2"/>
      <c r="P20" s="2"/>
      <c r="Q20" s="2"/>
      <c r="R20" s="2"/>
      <c r="S20" s="2"/>
      <c r="T20" s="2"/>
      <c r="U20" s="2"/>
      <c r="V20" s="2"/>
      <c r="W20" s="2"/>
      <c r="X20" s="2"/>
      <c r="Y20" s="2"/>
      <c r="Z20" s="2"/>
    </row>
    <row r="21" spans="1:26" ht="168.6" customHeight="1" x14ac:dyDescent="0.25">
      <c r="A21" s="17" t="s">
        <v>46</v>
      </c>
      <c r="B21" s="101" t="s">
        <v>145</v>
      </c>
      <c r="C21" s="92"/>
      <c r="D21" s="101" t="s">
        <v>146</v>
      </c>
      <c r="E21" s="92"/>
      <c r="F21" s="85"/>
      <c r="G21" s="86"/>
      <c r="H21" s="15"/>
      <c r="I21" s="2"/>
      <c r="J21" s="2"/>
      <c r="K21" s="2"/>
      <c r="L21" s="2"/>
      <c r="M21" s="2"/>
      <c r="N21" s="2"/>
      <c r="O21" s="2"/>
      <c r="P21" s="2"/>
      <c r="Q21" s="2"/>
      <c r="R21" s="2"/>
      <c r="S21" s="2"/>
      <c r="T21" s="2"/>
      <c r="U21" s="2"/>
      <c r="V21" s="2"/>
      <c r="W21" s="2"/>
      <c r="X21" s="2"/>
      <c r="Y21" s="2"/>
      <c r="Z21" s="2"/>
    </row>
    <row r="22" spans="1:26" ht="194.25" customHeight="1" x14ac:dyDescent="0.25">
      <c r="A22" s="18" t="s">
        <v>48</v>
      </c>
      <c r="B22" s="101" t="s">
        <v>151</v>
      </c>
      <c r="C22" s="92"/>
      <c r="D22" s="101" t="s">
        <v>112</v>
      </c>
      <c r="E22" s="92"/>
      <c r="F22" s="14"/>
      <c r="G22" s="111"/>
      <c r="H22" s="112"/>
      <c r="I22" s="2"/>
      <c r="J22" s="2"/>
      <c r="K22" s="2"/>
      <c r="L22" s="2"/>
      <c r="M22" s="2"/>
      <c r="N22" s="2"/>
      <c r="O22" s="2"/>
      <c r="P22" s="2"/>
      <c r="Q22" s="2"/>
      <c r="R22" s="2"/>
      <c r="S22" s="2"/>
      <c r="T22" s="2"/>
      <c r="U22" s="2"/>
      <c r="V22" s="2"/>
      <c r="W22" s="2"/>
      <c r="X22" s="2"/>
      <c r="Y22" s="2"/>
      <c r="Z22" s="2"/>
    </row>
    <row r="23" spans="1:26" ht="36.6" customHeight="1" x14ac:dyDescent="0.25">
      <c r="A23" s="18" t="s">
        <v>49</v>
      </c>
      <c r="B23" s="101" t="s">
        <v>147</v>
      </c>
      <c r="C23" s="92"/>
      <c r="D23" s="101" t="s">
        <v>148</v>
      </c>
      <c r="E23" s="92"/>
      <c r="F23" s="14"/>
      <c r="G23" s="14"/>
      <c r="H23" s="15"/>
      <c r="I23" s="2"/>
      <c r="J23" s="2"/>
      <c r="K23" s="2"/>
      <c r="L23" s="2"/>
      <c r="M23" s="2"/>
      <c r="N23" s="2"/>
      <c r="O23" s="2"/>
      <c r="P23" s="2"/>
      <c r="Q23" s="2"/>
      <c r="R23" s="2"/>
      <c r="S23" s="2"/>
      <c r="T23" s="2"/>
      <c r="U23" s="2"/>
      <c r="V23" s="2"/>
      <c r="W23" s="2"/>
      <c r="X23" s="2"/>
      <c r="Y23" s="2"/>
      <c r="Z23" s="2"/>
    </row>
    <row r="24" spans="1:26" ht="136.19999999999999" customHeight="1" x14ac:dyDescent="0.25">
      <c r="A24" s="18" t="s">
        <v>50</v>
      </c>
      <c r="B24" s="99" t="s">
        <v>128</v>
      </c>
      <c r="C24" s="92"/>
      <c r="D24" s="101" t="s">
        <v>150</v>
      </c>
      <c r="E24" s="92"/>
      <c r="F24" s="14"/>
      <c r="G24" s="14"/>
      <c r="H24" s="15"/>
      <c r="I24" s="2"/>
      <c r="J24" s="2"/>
      <c r="K24" s="2"/>
      <c r="L24" s="2"/>
      <c r="M24" s="2"/>
      <c r="N24" s="2"/>
      <c r="O24" s="2"/>
      <c r="P24" s="2"/>
      <c r="Q24" s="2"/>
      <c r="R24" s="2"/>
      <c r="S24" s="2"/>
      <c r="T24" s="2"/>
      <c r="U24" s="2"/>
      <c r="V24" s="2"/>
      <c r="W24" s="2"/>
      <c r="X24" s="2"/>
      <c r="Y24" s="2"/>
      <c r="Z24" s="2"/>
    </row>
    <row r="25" spans="1:26" ht="34.950000000000003" customHeight="1" x14ac:dyDescent="0.25">
      <c r="A25" s="18" t="s">
        <v>51</v>
      </c>
      <c r="B25" s="101">
        <v>10</v>
      </c>
      <c r="C25" s="92"/>
      <c r="D25" s="101">
        <v>18</v>
      </c>
      <c r="E25" s="92"/>
      <c r="F25" s="14"/>
      <c r="G25" s="14"/>
      <c r="H25" s="15"/>
      <c r="I25" s="2"/>
      <c r="J25" s="2"/>
      <c r="K25" s="2"/>
      <c r="L25" s="2"/>
      <c r="M25" s="2"/>
      <c r="N25" s="2"/>
      <c r="O25" s="2"/>
      <c r="P25" s="2"/>
      <c r="Q25" s="2"/>
      <c r="R25" s="2"/>
      <c r="S25" s="2"/>
      <c r="T25" s="2"/>
      <c r="U25" s="2"/>
      <c r="V25" s="2"/>
      <c r="W25" s="2"/>
      <c r="X25" s="2"/>
      <c r="Y25" s="2"/>
      <c r="Z25" s="2"/>
    </row>
    <row r="26" spans="1:26" ht="39.6" customHeight="1" x14ac:dyDescent="0.25">
      <c r="A26" s="18" t="s">
        <v>106</v>
      </c>
      <c r="B26" s="101">
        <v>15</v>
      </c>
      <c r="C26" s="92"/>
      <c r="D26" s="99">
        <v>22</v>
      </c>
      <c r="E26" s="92"/>
      <c r="F26" s="14"/>
      <c r="G26" s="14"/>
      <c r="H26" s="15"/>
      <c r="I26" s="2"/>
      <c r="J26" s="2"/>
      <c r="K26" s="2"/>
      <c r="L26" s="2"/>
      <c r="M26" s="2"/>
      <c r="N26" s="2"/>
      <c r="O26" s="2"/>
      <c r="P26" s="2"/>
      <c r="Q26" s="2"/>
      <c r="R26" s="2"/>
      <c r="S26" s="2"/>
      <c r="T26" s="2"/>
      <c r="U26" s="2"/>
      <c r="V26" s="2"/>
      <c r="W26" s="2"/>
      <c r="X26" s="2"/>
      <c r="Y26" s="2"/>
      <c r="Z26" s="2"/>
    </row>
    <row r="27" spans="1:26" ht="59.4" customHeight="1" x14ac:dyDescent="0.25">
      <c r="A27" s="18" t="s">
        <v>52</v>
      </c>
      <c r="B27" s="100" t="s">
        <v>149</v>
      </c>
      <c r="C27" s="100"/>
      <c r="D27" s="100" t="s">
        <v>149</v>
      </c>
      <c r="E27" s="100"/>
      <c r="F27" s="14"/>
      <c r="G27" s="14"/>
      <c r="H27" s="15"/>
      <c r="I27" s="2"/>
      <c r="J27" s="2"/>
      <c r="K27" s="2"/>
      <c r="L27" s="2"/>
      <c r="M27" s="2"/>
      <c r="N27" s="2"/>
      <c r="O27" s="2"/>
      <c r="P27" s="2"/>
      <c r="Q27" s="2"/>
      <c r="R27" s="2"/>
      <c r="S27" s="2"/>
      <c r="T27" s="2"/>
      <c r="U27" s="2"/>
      <c r="V27" s="2"/>
      <c r="W27" s="2"/>
      <c r="X27" s="2"/>
      <c r="Y27" s="2"/>
      <c r="Z27" s="2"/>
    </row>
    <row r="28" spans="1:26" ht="14.25" customHeight="1" x14ac:dyDescent="0.25">
      <c r="A28" s="15"/>
      <c r="B28" s="14"/>
      <c r="C28" s="14"/>
      <c r="D28" s="14"/>
      <c r="E28" s="15"/>
      <c r="F28" s="14"/>
      <c r="G28" s="14"/>
      <c r="H28" s="15"/>
      <c r="I28" s="2"/>
      <c r="J28" s="2"/>
      <c r="K28" s="2"/>
      <c r="L28" s="2"/>
      <c r="M28" s="2"/>
      <c r="N28" s="2"/>
      <c r="O28" s="2"/>
      <c r="P28" s="2"/>
      <c r="Q28" s="2"/>
      <c r="R28" s="2"/>
      <c r="S28" s="2"/>
      <c r="T28" s="2"/>
      <c r="U28" s="2"/>
      <c r="V28" s="2"/>
      <c r="W28" s="2"/>
      <c r="X28" s="2"/>
      <c r="Y28" s="2"/>
      <c r="Z28" s="2"/>
    </row>
    <row r="29" spans="1:26" ht="14.25" customHeight="1" x14ac:dyDescent="0.25">
      <c r="A29" s="13" t="s">
        <v>55</v>
      </c>
      <c r="B29" s="2"/>
      <c r="C29" s="2"/>
      <c r="D29" s="2"/>
      <c r="E29" s="2"/>
      <c r="F29" s="2"/>
      <c r="G29" s="14"/>
      <c r="H29" s="15"/>
      <c r="I29" s="2"/>
      <c r="J29" s="2"/>
      <c r="K29" s="2"/>
      <c r="L29" s="2"/>
      <c r="M29" s="2"/>
      <c r="N29" s="2"/>
      <c r="O29" s="2"/>
      <c r="P29" s="2"/>
      <c r="Q29" s="2"/>
      <c r="R29" s="2"/>
      <c r="S29" s="2"/>
      <c r="T29" s="2"/>
      <c r="U29" s="2"/>
      <c r="V29" s="2"/>
      <c r="W29" s="2"/>
      <c r="X29" s="2"/>
      <c r="Y29" s="2"/>
      <c r="Z29" s="2"/>
    </row>
    <row r="30" spans="1:26" ht="79.5" customHeight="1" x14ac:dyDescent="0.25">
      <c r="A30" s="113" t="s">
        <v>126</v>
      </c>
      <c r="B30" s="114"/>
      <c r="C30" s="114"/>
      <c r="D30" s="114"/>
      <c r="E30" s="92"/>
      <c r="F30" s="14"/>
      <c r="G30" s="14"/>
      <c r="H30" s="14"/>
      <c r="I30" s="2"/>
      <c r="J30" s="2"/>
      <c r="K30" s="2"/>
      <c r="L30" s="2"/>
      <c r="M30" s="2"/>
      <c r="N30" s="2"/>
      <c r="O30" s="2"/>
      <c r="P30" s="2"/>
      <c r="Q30" s="2"/>
      <c r="R30" s="2"/>
      <c r="S30" s="2"/>
      <c r="T30" s="2"/>
      <c r="U30" s="2"/>
      <c r="V30" s="2"/>
      <c r="W30" s="2"/>
      <c r="X30" s="2"/>
      <c r="Y30" s="2"/>
      <c r="Z30" s="2"/>
    </row>
    <row r="31" spans="1:26" ht="25.5" customHeight="1" x14ac:dyDescent="0.25">
      <c r="A31" s="15"/>
      <c r="B31" s="14"/>
      <c r="C31" s="14"/>
      <c r="D31" s="14"/>
      <c r="E31" s="15"/>
      <c r="F31" s="14"/>
      <c r="G31" s="14"/>
      <c r="H31" s="15"/>
      <c r="I31" s="2"/>
      <c r="J31" s="2"/>
      <c r="K31" s="2"/>
      <c r="L31" s="2"/>
      <c r="M31" s="2"/>
      <c r="N31" s="2"/>
      <c r="O31" s="2"/>
      <c r="P31" s="2"/>
      <c r="Q31" s="2"/>
      <c r="R31" s="2"/>
      <c r="S31" s="2"/>
      <c r="T31" s="2"/>
      <c r="U31" s="2"/>
      <c r="V31" s="2"/>
      <c r="W31" s="2"/>
      <c r="X31" s="2"/>
      <c r="Y31" s="2"/>
      <c r="Z31" s="2"/>
    </row>
    <row r="32" spans="1:26" ht="113.25" hidden="1" customHeight="1" x14ac:dyDescent="0.25">
      <c r="A32" s="15"/>
      <c r="B32" s="14"/>
      <c r="C32" s="14"/>
      <c r="D32" s="14"/>
      <c r="E32" s="15"/>
      <c r="F32" s="14"/>
      <c r="G32" s="14"/>
      <c r="H32" s="15"/>
      <c r="I32" s="2"/>
      <c r="J32" s="2"/>
      <c r="K32" s="2"/>
      <c r="L32" s="2"/>
      <c r="M32" s="2"/>
      <c r="N32" s="2"/>
      <c r="O32" s="2"/>
      <c r="P32" s="2"/>
      <c r="Q32" s="2"/>
      <c r="R32" s="2"/>
      <c r="S32" s="2"/>
      <c r="T32" s="2"/>
      <c r="U32" s="2"/>
      <c r="V32" s="2"/>
      <c r="W32" s="2"/>
      <c r="X32" s="2"/>
      <c r="Y32" s="2"/>
      <c r="Z32" s="2"/>
    </row>
    <row r="33" spans="1:26" ht="113.25" hidden="1" customHeight="1" x14ac:dyDescent="0.25">
      <c r="A33" s="15"/>
      <c r="B33" s="14"/>
      <c r="C33" s="14"/>
      <c r="D33" s="14"/>
      <c r="E33" s="15"/>
      <c r="F33" s="14"/>
      <c r="G33" s="14"/>
      <c r="H33" s="15"/>
      <c r="I33" s="2"/>
      <c r="J33" s="2"/>
      <c r="K33" s="2"/>
      <c r="L33" s="2"/>
      <c r="M33" s="2"/>
      <c r="N33" s="2"/>
      <c r="O33" s="2"/>
      <c r="P33" s="2"/>
      <c r="Q33" s="2"/>
      <c r="R33" s="2"/>
      <c r="S33" s="2"/>
      <c r="T33" s="2"/>
      <c r="U33" s="2"/>
      <c r="V33" s="2"/>
      <c r="W33" s="2"/>
      <c r="X33" s="2"/>
      <c r="Y33" s="2"/>
      <c r="Z33" s="2"/>
    </row>
    <row r="34" spans="1:26" ht="113.25" hidden="1" customHeight="1" x14ac:dyDescent="0.25">
      <c r="A34" s="15"/>
      <c r="B34" s="14"/>
      <c r="C34" s="14"/>
      <c r="D34" s="14"/>
      <c r="E34" s="15"/>
      <c r="F34" s="14"/>
      <c r="G34" s="14"/>
      <c r="H34" s="15"/>
      <c r="I34" s="2"/>
      <c r="J34" s="2"/>
      <c r="K34" s="2"/>
      <c r="L34" s="2"/>
      <c r="M34" s="2"/>
      <c r="N34" s="2"/>
      <c r="O34" s="2"/>
      <c r="P34" s="2"/>
      <c r="Q34" s="2"/>
      <c r="R34" s="2"/>
      <c r="S34" s="2"/>
      <c r="T34" s="2"/>
      <c r="U34" s="2"/>
      <c r="V34" s="2"/>
      <c r="W34" s="2"/>
      <c r="X34" s="2"/>
      <c r="Y34" s="2"/>
      <c r="Z34" s="2"/>
    </row>
    <row r="35" spans="1:26" ht="24.75" customHeight="1" x14ac:dyDescent="0.25">
      <c r="A35" s="19" t="s">
        <v>56</v>
      </c>
      <c r="B35" s="14"/>
      <c r="C35" s="14"/>
      <c r="D35" s="14"/>
      <c r="E35" s="15"/>
      <c r="F35" s="14"/>
      <c r="G35" s="14"/>
      <c r="H35" s="15"/>
      <c r="I35" s="2"/>
      <c r="J35" s="2"/>
      <c r="K35" s="2"/>
      <c r="L35" s="2"/>
      <c r="M35" s="2"/>
      <c r="N35" s="2"/>
      <c r="O35" s="2"/>
      <c r="P35" s="2"/>
      <c r="Q35" s="2"/>
      <c r="R35" s="2"/>
      <c r="S35" s="2"/>
      <c r="T35" s="2"/>
      <c r="U35" s="2"/>
      <c r="V35" s="2"/>
      <c r="W35" s="2"/>
      <c r="X35" s="2"/>
      <c r="Y35" s="2"/>
      <c r="Z35" s="2"/>
    </row>
    <row r="36" spans="1:26" ht="61.5" customHeight="1" thickBot="1" x14ac:dyDescent="0.3">
      <c r="A36" s="20" t="s">
        <v>140</v>
      </c>
      <c r="B36" s="87" t="s">
        <v>57</v>
      </c>
      <c r="C36" s="88"/>
      <c r="D36" s="21" t="s">
        <v>141</v>
      </c>
      <c r="E36" s="2"/>
      <c r="F36" s="2"/>
      <c r="G36" s="2"/>
      <c r="H36" s="2"/>
      <c r="I36" s="2"/>
      <c r="J36" s="2"/>
      <c r="K36" s="2"/>
      <c r="L36" s="2"/>
      <c r="M36" s="2"/>
      <c r="N36" s="2"/>
      <c r="O36" s="2"/>
      <c r="P36" s="2"/>
      <c r="Q36" s="2"/>
      <c r="R36" s="2"/>
      <c r="S36" s="2"/>
      <c r="T36" s="2"/>
      <c r="U36" s="2"/>
      <c r="V36" s="2"/>
      <c r="W36" s="2"/>
      <c r="X36" s="2"/>
      <c r="Y36" s="2"/>
      <c r="Z36" s="2"/>
    </row>
    <row r="37" spans="1:26" ht="56.25" customHeight="1" x14ac:dyDescent="0.25">
      <c r="A37" s="22" t="s">
        <v>60</v>
      </c>
      <c r="B37" s="89" t="s">
        <v>61</v>
      </c>
      <c r="C37" s="90"/>
      <c r="D37" s="22"/>
      <c r="E37" s="2"/>
      <c r="F37" s="2"/>
      <c r="G37" s="2"/>
      <c r="H37" s="2"/>
      <c r="I37" s="2"/>
      <c r="J37" s="2"/>
      <c r="K37" s="2"/>
      <c r="L37" s="2"/>
      <c r="M37" s="2"/>
      <c r="N37" s="2"/>
      <c r="O37" s="2"/>
      <c r="P37" s="2"/>
      <c r="Q37" s="2"/>
      <c r="R37" s="2"/>
      <c r="S37" s="2"/>
      <c r="T37" s="2"/>
      <c r="U37" s="2"/>
      <c r="V37" s="2"/>
      <c r="W37" s="2"/>
      <c r="X37" s="2"/>
      <c r="Y37" s="2"/>
      <c r="Z37" s="2"/>
    </row>
    <row r="38" spans="1:26" ht="60" customHeight="1" x14ac:dyDescent="0.25">
      <c r="A38" s="23" t="s">
        <v>125</v>
      </c>
      <c r="B38" s="91" t="s">
        <v>63</v>
      </c>
      <c r="C38" s="92"/>
      <c r="D38" s="23"/>
      <c r="E38" s="2"/>
      <c r="F38" s="2"/>
      <c r="G38" s="2"/>
      <c r="H38" s="2"/>
      <c r="I38" s="2"/>
      <c r="J38" s="2"/>
      <c r="K38" s="2"/>
      <c r="L38" s="2"/>
      <c r="M38" s="2"/>
      <c r="N38" s="2"/>
      <c r="O38" s="2"/>
      <c r="P38" s="2"/>
      <c r="Q38" s="2"/>
      <c r="R38" s="2"/>
      <c r="S38" s="2"/>
      <c r="T38" s="2"/>
      <c r="U38" s="2"/>
      <c r="V38" s="2"/>
      <c r="W38" s="2"/>
      <c r="X38" s="2"/>
      <c r="Y38" s="2"/>
      <c r="Z38" s="2"/>
    </row>
    <row r="39" spans="1:26" ht="14.25" customHeight="1" x14ac:dyDescent="0.25">
      <c r="A39" s="2"/>
      <c r="B39" s="14"/>
      <c r="C39" s="14"/>
      <c r="D39" s="14"/>
      <c r="E39" s="15"/>
      <c r="F39" s="14"/>
      <c r="G39" s="14"/>
      <c r="H39" s="15"/>
      <c r="I39" s="2"/>
      <c r="J39" s="2"/>
      <c r="K39" s="2"/>
      <c r="L39" s="2"/>
      <c r="M39" s="2"/>
      <c r="N39" s="2"/>
      <c r="O39" s="2"/>
      <c r="P39" s="2"/>
      <c r="Q39" s="2"/>
      <c r="R39" s="2"/>
      <c r="S39" s="2"/>
      <c r="T39" s="2"/>
      <c r="U39" s="2"/>
      <c r="V39" s="2"/>
      <c r="W39" s="2"/>
      <c r="X39" s="2"/>
      <c r="Y39" s="2"/>
      <c r="Z39" s="2"/>
    </row>
    <row r="40" spans="1:26"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28.5" customHeight="1" x14ac:dyDescent="0.25">
      <c r="A41" s="2" t="s">
        <v>64</v>
      </c>
      <c r="B41" s="2"/>
      <c r="C41" s="2"/>
      <c r="D41" s="2"/>
      <c r="E41" s="2"/>
      <c r="F41" s="2"/>
      <c r="G41" s="2"/>
      <c r="H41" s="2"/>
      <c r="I41" s="2"/>
      <c r="J41" s="2"/>
      <c r="K41" s="2"/>
      <c r="L41" s="2"/>
      <c r="M41" s="2"/>
      <c r="N41" s="2"/>
      <c r="O41" s="2"/>
      <c r="P41" s="2"/>
      <c r="Q41" s="2"/>
      <c r="R41" s="2"/>
      <c r="S41" s="2"/>
      <c r="T41" s="2"/>
      <c r="U41" s="2"/>
      <c r="V41" s="2"/>
      <c r="W41" s="2"/>
      <c r="X41" s="2"/>
      <c r="Y41" s="2"/>
      <c r="Z41" s="2"/>
    </row>
    <row r="42" spans="1:26" ht="30.75" customHeight="1" x14ac:dyDescent="0.25">
      <c r="A42" s="23"/>
      <c r="B42" s="24" t="s">
        <v>65</v>
      </c>
      <c r="C42" s="12" t="s">
        <v>66</v>
      </c>
      <c r="D42" s="12" t="s">
        <v>142</v>
      </c>
      <c r="E42" s="12" t="s">
        <v>58</v>
      </c>
      <c r="F42" s="2"/>
      <c r="G42" s="2"/>
      <c r="H42" s="2"/>
      <c r="I42" s="2"/>
      <c r="J42" s="2"/>
      <c r="K42" s="2"/>
      <c r="L42" s="2"/>
      <c r="M42" s="2"/>
      <c r="N42" s="2"/>
      <c r="O42" s="2"/>
      <c r="P42" s="2"/>
      <c r="Q42" s="2"/>
      <c r="R42" s="2"/>
      <c r="S42" s="2"/>
      <c r="T42" s="2"/>
      <c r="U42" s="2"/>
      <c r="V42" s="2"/>
      <c r="W42" s="2"/>
      <c r="X42" s="2"/>
      <c r="Y42" s="2"/>
      <c r="Z42" s="2"/>
    </row>
    <row r="43" spans="1:26" ht="96" customHeight="1" x14ac:dyDescent="0.25">
      <c r="A43" s="25" t="s">
        <v>68</v>
      </c>
      <c r="B43" s="26" t="s">
        <v>69</v>
      </c>
      <c r="C43" s="27" t="s">
        <v>70</v>
      </c>
      <c r="D43" s="28" t="s">
        <v>71</v>
      </c>
      <c r="E43" s="29" t="s">
        <v>73</v>
      </c>
      <c r="F43" s="2"/>
      <c r="G43" s="2"/>
      <c r="H43" s="2"/>
      <c r="I43" s="2"/>
      <c r="J43" s="2"/>
      <c r="K43" s="2"/>
      <c r="L43" s="2"/>
      <c r="M43" s="2"/>
      <c r="N43" s="2"/>
      <c r="O43" s="2"/>
      <c r="P43" s="2"/>
      <c r="Q43" s="2"/>
      <c r="R43" s="2"/>
      <c r="S43" s="2"/>
      <c r="T43" s="2"/>
      <c r="U43" s="2"/>
      <c r="V43" s="2"/>
      <c r="W43" s="2"/>
      <c r="X43" s="2"/>
      <c r="Y43" s="2"/>
      <c r="Z43" s="2"/>
    </row>
    <row r="44" spans="1:26" ht="75.75" customHeight="1" x14ac:dyDescent="0.25">
      <c r="A44" s="30" t="s">
        <v>113</v>
      </c>
      <c r="B44" s="31">
        <v>42736</v>
      </c>
      <c r="C44" s="31">
        <v>43830</v>
      </c>
      <c r="D44" s="30" t="s">
        <v>114</v>
      </c>
      <c r="E44" s="30"/>
      <c r="F44" s="2"/>
      <c r="G44" s="2"/>
      <c r="H44" s="2"/>
      <c r="I44" s="2"/>
      <c r="J44" s="2"/>
      <c r="K44" s="2"/>
      <c r="L44" s="2"/>
      <c r="M44" s="2"/>
      <c r="N44" s="2"/>
      <c r="O44" s="2"/>
      <c r="P44" s="2"/>
      <c r="Q44" s="2"/>
      <c r="R44" s="2"/>
      <c r="S44" s="2"/>
      <c r="T44" s="2"/>
      <c r="U44" s="2"/>
      <c r="V44" s="2"/>
      <c r="W44" s="2"/>
      <c r="X44" s="2"/>
      <c r="Y44" s="2"/>
      <c r="Z44" s="2"/>
    </row>
    <row r="45" spans="1:26" ht="157.5" customHeight="1" x14ac:dyDescent="0.25">
      <c r="A45" s="30" t="s">
        <v>76</v>
      </c>
      <c r="B45" s="31">
        <v>42736</v>
      </c>
      <c r="C45" s="31">
        <v>43830</v>
      </c>
      <c r="D45" s="30" t="s">
        <v>115</v>
      </c>
      <c r="E45" s="32"/>
      <c r="F45" s="2"/>
      <c r="G45" s="2"/>
      <c r="H45" s="2"/>
      <c r="I45" s="2"/>
      <c r="J45" s="2"/>
      <c r="K45" s="2"/>
      <c r="L45" s="2"/>
      <c r="M45" s="2"/>
      <c r="N45" s="2"/>
      <c r="O45" s="2"/>
      <c r="P45" s="2"/>
      <c r="Q45" s="2"/>
      <c r="R45" s="2"/>
      <c r="S45" s="2"/>
      <c r="T45" s="2"/>
      <c r="U45" s="2"/>
      <c r="V45" s="2"/>
      <c r="W45" s="2"/>
      <c r="X45" s="2"/>
      <c r="Y45" s="2"/>
      <c r="Z45" s="2"/>
    </row>
    <row r="46" spans="1:26" ht="58.5" customHeight="1" x14ac:dyDescent="0.25">
      <c r="A46" s="30" t="s">
        <v>116</v>
      </c>
      <c r="B46" s="31">
        <v>42736</v>
      </c>
      <c r="C46" s="31">
        <v>43830</v>
      </c>
      <c r="D46" s="30" t="s">
        <v>117</v>
      </c>
      <c r="E46" s="32"/>
      <c r="F46" s="2"/>
      <c r="G46" s="2"/>
      <c r="H46" s="2"/>
      <c r="I46" s="2"/>
      <c r="J46" s="2"/>
      <c r="K46" s="2"/>
      <c r="L46" s="2"/>
      <c r="M46" s="2"/>
      <c r="N46" s="2"/>
      <c r="O46" s="2"/>
      <c r="P46" s="2"/>
      <c r="Q46" s="2"/>
      <c r="R46" s="2"/>
      <c r="S46" s="2"/>
      <c r="T46" s="2"/>
      <c r="U46" s="2"/>
      <c r="V46" s="2"/>
      <c r="W46" s="2"/>
      <c r="X46" s="2"/>
      <c r="Y46" s="2"/>
      <c r="Z46" s="2"/>
    </row>
    <row r="47" spans="1:26" ht="63.75" customHeight="1" x14ac:dyDescent="0.25">
      <c r="A47" s="30" t="s">
        <v>78</v>
      </c>
      <c r="B47" s="31">
        <v>42736</v>
      </c>
      <c r="C47" s="31">
        <v>43830</v>
      </c>
      <c r="D47" s="30" t="s">
        <v>117</v>
      </c>
      <c r="E47" s="32"/>
      <c r="F47" s="2"/>
      <c r="G47" s="2"/>
      <c r="H47" s="2"/>
      <c r="I47" s="2"/>
      <c r="J47" s="2"/>
      <c r="K47" s="2"/>
      <c r="L47" s="2"/>
      <c r="M47" s="2"/>
      <c r="N47" s="2"/>
      <c r="O47" s="2"/>
      <c r="P47" s="2"/>
      <c r="Q47" s="2"/>
      <c r="R47" s="2"/>
      <c r="S47" s="2"/>
      <c r="T47" s="2"/>
      <c r="U47" s="2"/>
      <c r="V47" s="2"/>
      <c r="W47" s="2"/>
      <c r="X47" s="2"/>
      <c r="Y47" s="2"/>
      <c r="Z47" s="2"/>
    </row>
    <row r="48" spans="1:26" ht="60" customHeight="1" x14ac:dyDescent="0.25">
      <c r="A48" s="30" t="s">
        <v>79</v>
      </c>
      <c r="B48" s="31">
        <v>42736</v>
      </c>
      <c r="C48" s="31">
        <v>43830</v>
      </c>
      <c r="D48" s="30" t="s">
        <v>117</v>
      </c>
      <c r="E48" s="32"/>
      <c r="F48" s="2"/>
      <c r="G48" s="2"/>
      <c r="H48" s="2"/>
      <c r="I48" s="2"/>
      <c r="J48" s="2"/>
      <c r="K48" s="2"/>
      <c r="L48" s="2"/>
      <c r="M48" s="2"/>
      <c r="N48" s="2"/>
      <c r="O48" s="2"/>
      <c r="P48" s="2"/>
      <c r="Q48" s="2"/>
      <c r="R48" s="2"/>
      <c r="S48" s="2"/>
      <c r="T48" s="2"/>
      <c r="U48" s="2"/>
      <c r="V48" s="2"/>
      <c r="W48" s="2"/>
      <c r="X48" s="2"/>
      <c r="Y48" s="2"/>
      <c r="Z48" s="2"/>
    </row>
    <row r="49" spans="1:26" ht="69.75" customHeight="1" x14ac:dyDescent="0.25">
      <c r="A49" s="30" t="s">
        <v>80</v>
      </c>
      <c r="B49" s="31">
        <v>42736</v>
      </c>
      <c r="C49" s="31">
        <v>43830</v>
      </c>
      <c r="D49" s="30" t="s">
        <v>118</v>
      </c>
      <c r="E49" s="32"/>
      <c r="F49" s="2"/>
      <c r="G49" s="2"/>
      <c r="H49" s="2"/>
      <c r="I49" s="2"/>
      <c r="J49" s="2"/>
      <c r="K49" s="2"/>
      <c r="L49" s="2"/>
      <c r="M49" s="2"/>
      <c r="N49" s="2"/>
      <c r="O49" s="2"/>
      <c r="P49" s="2"/>
      <c r="Q49" s="2"/>
      <c r="R49" s="2"/>
      <c r="S49" s="2"/>
      <c r="T49" s="2"/>
      <c r="U49" s="2"/>
      <c r="V49" s="2"/>
      <c r="W49" s="2"/>
      <c r="X49" s="2"/>
      <c r="Y49" s="2"/>
      <c r="Z49" s="2"/>
    </row>
    <row r="50" spans="1:26" ht="60" customHeight="1" x14ac:dyDescent="0.25">
      <c r="A50" s="30" t="s">
        <v>119</v>
      </c>
      <c r="B50" s="31">
        <v>42736</v>
      </c>
      <c r="C50" s="31">
        <v>43830</v>
      </c>
      <c r="D50" s="30" t="s">
        <v>120</v>
      </c>
      <c r="E50" s="32"/>
      <c r="F50" s="2"/>
      <c r="G50" s="2"/>
      <c r="H50" s="2"/>
      <c r="I50" s="2"/>
      <c r="J50" s="2"/>
      <c r="K50" s="2"/>
      <c r="L50" s="2"/>
      <c r="M50" s="2"/>
      <c r="N50" s="2"/>
      <c r="O50" s="2"/>
      <c r="P50" s="2"/>
      <c r="Q50" s="2"/>
      <c r="R50" s="2"/>
      <c r="S50" s="2"/>
      <c r="T50" s="2"/>
      <c r="U50" s="2"/>
      <c r="V50" s="2"/>
      <c r="W50" s="2"/>
      <c r="X50" s="2"/>
      <c r="Y50" s="2"/>
      <c r="Z50" s="2"/>
    </row>
    <row r="51" spans="1:26" ht="60" customHeight="1" x14ac:dyDescent="0.25">
      <c r="A51" s="30" t="s">
        <v>81</v>
      </c>
      <c r="B51" s="31">
        <v>42736</v>
      </c>
      <c r="C51" s="31">
        <v>43830</v>
      </c>
      <c r="D51" s="30" t="s">
        <v>121</v>
      </c>
      <c r="E51" s="30"/>
      <c r="F51" s="2"/>
      <c r="G51" s="2"/>
      <c r="H51" s="2"/>
      <c r="I51" s="2"/>
      <c r="J51" s="2"/>
      <c r="K51" s="2"/>
      <c r="L51" s="2"/>
      <c r="M51" s="2"/>
      <c r="N51" s="2"/>
      <c r="O51" s="2"/>
      <c r="P51" s="2"/>
      <c r="Q51" s="2"/>
      <c r="R51" s="2"/>
      <c r="S51" s="2"/>
      <c r="T51" s="2"/>
      <c r="U51" s="2"/>
      <c r="V51" s="2"/>
      <c r="W51" s="2"/>
      <c r="X51" s="2"/>
      <c r="Y51" s="2"/>
      <c r="Z51" s="2"/>
    </row>
    <row r="52" spans="1:26" ht="112.5" customHeight="1" x14ac:dyDescent="0.25">
      <c r="A52" s="33" t="s">
        <v>124</v>
      </c>
      <c r="B52" s="31">
        <v>42736</v>
      </c>
      <c r="C52" s="31">
        <v>43830</v>
      </c>
      <c r="D52" s="34" t="s">
        <v>122</v>
      </c>
      <c r="E52" s="29"/>
      <c r="F52" s="2"/>
      <c r="G52" s="2"/>
      <c r="H52" s="2"/>
      <c r="I52" s="2"/>
      <c r="J52" s="2"/>
      <c r="K52" s="2"/>
      <c r="L52" s="2"/>
      <c r="M52" s="2"/>
      <c r="N52" s="2"/>
      <c r="O52" s="2"/>
      <c r="P52" s="2"/>
      <c r="Q52" s="2"/>
      <c r="R52" s="2"/>
      <c r="S52" s="2"/>
      <c r="T52" s="2"/>
      <c r="U52" s="2"/>
      <c r="V52" s="2"/>
      <c r="W52" s="2"/>
      <c r="X52" s="2"/>
      <c r="Y52" s="2"/>
      <c r="Z52" s="2"/>
    </row>
    <row r="53" spans="1:26" ht="60" customHeight="1" x14ac:dyDescent="0.25">
      <c r="A53" s="30" t="s">
        <v>82</v>
      </c>
      <c r="B53" s="31">
        <v>42736</v>
      </c>
      <c r="C53" s="31">
        <v>43830</v>
      </c>
      <c r="D53" s="30" t="s">
        <v>121</v>
      </c>
      <c r="E53" s="32"/>
      <c r="F53" s="2"/>
      <c r="G53" s="2"/>
      <c r="H53" s="2"/>
      <c r="I53" s="2"/>
      <c r="J53" s="2"/>
      <c r="K53" s="2"/>
      <c r="L53" s="2"/>
      <c r="M53" s="2"/>
      <c r="N53" s="2"/>
      <c r="O53" s="2"/>
      <c r="P53" s="2"/>
      <c r="Q53" s="2"/>
      <c r="R53" s="2"/>
      <c r="S53" s="2"/>
      <c r="T53" s="2"/>
      <c r="U53" s="2"/>
      <c r="V53" s="2"/>
      <c r="W53" s="2"/>
      <c r="X53" s="2"/>
      <c r="Y53" s="2"/>
      <c r="Z53" s="2"/>
    </row>
    <row r="54" spans="1:26" ht="60" customHeight="1" x14ac:dyDescent="0.25">
      <c r="A54" s="30" t="s">
        <v>83</v>
      </c>
      <c r="B54" s="31">
        <v>42736</v>
      </c>
      <c r="C54" s="31">
        <v>43830</v>
      </c>
      <c r="D54" s="30" t="s">
        <v>120</v>
      </c>
      <c r="E54" s="32"/>
      <c r="F54" s="2"/>
      <c r="G54" s="2"/>
      <c r="H54" s="2"/>
      <c r="I54" s="2"/>
      <c r="J54" s="2"/>
      <c r="K54" s="2"/>
      <c r="L54" s="2"/>
      <c r="M54" s="2"/>
      <c r="N54" s="2"/>
      <c r="O54" s="2"/>
      <c r="P54" s="2"/>
      <c r="Q54" s="2"/>
      <c r="R54" s="2"/>
      <c r="S54" s="2"/>
      <c r="T54" s="2"/>
      <c r="U54" s="2"/>
      <c r="V54" s="2"/>
      <c r="W54" s="2"/>
      <c r="X54" s="2"/>
      <c r="Y54" s="2"/>
      <c r="Z54" s="2"/>
    </row>
    <row r="55" spans="1:26" ht="60" customHeight="1" x14ac:dyDescent="0.25">
      <c r="A55" s="30" t="s">
        <v>123</v>
      </c>
      <c r="B55" s="31">
        <v>42736</v>
      </c>
      <c r="C55" s="31">
        <v>43830</v>
      </c>
      <c r="D55" s="30" t="s">
        <v>121</v>
      </c>
      <c r="E55" s="32"/>
      <c r="F55" s="2"/>
      <c r="G55" s="2"/>
      <c r="H55" s="2"/>
      <c r="I55" s="2"/>
      <c r="J55" s="2"/>
      <c r="K55" s="2"/>
      <c r="L55" s="2"/>
      <c r="M55" s="2"/>
      <c r="N55" s="2"/>
      <c r="O55" s="2"/>
      <c r="P55" s="2"/>
      <c r="Q55" s="2"/>
      <c r="R55" s="2"/>
      <c r="S55" s="2"/>
      <c r="T55" s="2"/>
      <c r="U55" s="2"/>
      <c r="V55" s="2"/>
      <c r="W55" s="2"/>
      <c r="X55" s="2"/>
      <c r="Y55" s="2"/>
      <c r="Z55" s="2"/>
    </row>
    <row r="56" spans="1:26" ht="60" customHeight="1" x14ac:dyDescent="0.25">
      <c r="A56" s="30" t="s">
        <v>84</v>
      </c>
      <c r="B56" s="31">
        <v>42736</v>
      </c>
      <c r="C56" s="31">
        <v>43830</v>
      </c>
      <c r="D56" s="30" t="s">
        <v>121</v>
      </c>
      <c r="E56" s="3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3"/>
      <c r="C57" s="2"/>
      <c r="D57" s="2"/>
      <c r="E57" s="2"/>
      <c r="F57" s="2"/>
      <c r="G57" s="2"/>
      <c r="H57" s="2"/>
      <c r="I57" s="2"/>
      <c r="J57" s="2"/>
      <c r="K57" s="2"/>
      <c r="L57" s="2"/>
      <c r="M57" s="2"/>
      <c r="N57" s="2"/>
      <c r="O57" s="2"/>
      <c r="P57" s="2"/>
      <c r="Q57" s="2"/>
      <c r="R57" s="2"/>
      <c r="S57" s="2"/>
      <c r="T57" s="2"/>
      <c r="U57" s="2"/>
      <c r="V57" s="2"/>
      <c r="W57" s="2"/>
      <c r="X57" s="2"/>
      <c r="Y57" s="2"/>
      <c r="Z57" s="2"/>
    </row>
    <row r="58" spans="1:26" ht="16.5" customHeight="1" x14ac:dyDescent="0.25">
      <c r="A58" s="13" t="s">
        <v>75</v>
      </c>
      <c r="B58" s="44">
        <v>42736</v>
      </c>
      <c r="C58" s="45">
        <v>43830</v>
      </c>
      <c r="D58" s="2"/>
      <c r="E58" s="35" t="str">
        <f>B58&amp;" -"&amp;C58</f>
        <v>42736 -43830</v>
      </c>
      <c r="F58" s="36" t="str">
        <f>TEXT(B58,"dd.mm.yyyy")&amp;" - "&amp;TEXT(C58,"dd.mm.yyyy")</f>
        <v>01.01.2017 - 31.12.2019</v>
      </c>
      <c r="G58" s="2"/>
      <c r="H58" s="2"/>
      <c r="I58" s="2"/>
      <c r="J58" s="2"/>
      <c r="K58" s="2"/>
      <c r="L58" s="2"/>
      <c r="M58" s="2"/>
      <c r="N58" s="2"/>
      <c r="O58" s="2"/>
      <c r="P58" s="2"/>
      <c r="Q58" s="2"/>
      <c r="R58" s="2"/>
      <c r="S58" s="2"/>
      <c r="T58" s="2"/>
      <c r="U58" s="2"/>
      <c r="V58" s="2"/>
      <c r="W58" s="2"/>
      <c r="X58" s="2"/>
      <c r="Y58" s="2"/>
      <c r="Z58" s="2"/>
    </row>
    <row r="59" spans="1:26" ht="14.25" customHeight="1" thickBot="1" x14ac:dyDescent="0.3">
      <c r="A59" s="2"/>
      <c r="B59" s="37"/>
      <c r="C59" s="37"/>
      <c r="D59" s="2"/>
      <c r="E59" s="2"/>
      <c r="F59" s="2"/>
      <c r="G59" s="2"/>
      <c r="H59" s="2"/>
      <c r="I59" s="2"/>
      <c r="J59" s="2"/>
      <c r="K59" s="2"/>
      <c r="L59" s="2"/>
      <c r="M59" s="2"/>
      <c r="N59" s="2"/>
      <c r="O59" s="2"/>
      <c r="P59" s="2"/>
      <c r="Q59" s="2"/>
      <c r="R59" s="2"/>
      <c r="S59" s="2"/>
      <c r="T59" s="2"/>
      <c r="U59" s="2"/>
      <c r="V59" s="2"/>
      <c r="W59" s="2"/>
      <c r="X59" s="2"/>
      <c r="Y59" s="2"/>
      <c r="Z59" s="2"/>
    </row>
    <row r="60" spans="1:26" ht="15.75" customHeight="1" thickBot="1" x14ac:dyDescent="0.3">
      <c r="A60" s="41" t="s">
        <v>77</v>
      </c>
      <c r="B60" s="42" t="s">
        <v>85</v>
      </c>
      <c r="C60" s="43">
        <v>150198</v>
      </c>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38" t="s">
        <v>86</v>
      </c>
      <c r="B62" s="38"/>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5.75" customHeight="1" x14ac:dyDescent="0.25">
      <c r="A63" s="96" t="s">
        <v>87</v>
      </c>
      <c r="B63" s="92"/>
      <c r="C63" s="96" t="s">
        <v>88</v>
      </c>
      <c r="D63" s="92"/>
      <c r="E63" s="2"/>
      <c r="F63" s="2"/>
      <c r="G63" s="2"/>
      <c r="H63" s="2"/>
      <c r="I63" s="2"/>
      <c r="J63" s="2"/>
      <c r="K63" s="2"/>
      <c r="L63" s="2"/>
      <c r="M63" s="2"/>
      <c r="N63" s="2"/>
      <c r="O63" s="2"/>
      <c r="P63" s="2"/>
      <c r="Q63" s="2"/>
      <c r="R63" s="2"/>
      <c r="S63" s="2"/>
      <c r="T63" s="2"/>
      <c r="U63" s="2"/>
      <c r="V63" s="2"/>
      <c r="W63" s="2"/>
      <c r="X63" s="2"/>
      <c r="Y63" s="2"/>
      <c r="Z63" s="2"/>
    </row>
    <row r="64" spans="1:26" ht="32.25" customHeight="1" x14ac:dyDescent="0.25">
      <c r="A64" s="94" t="s">
        <v>93</v>
      </c>
      <c r="B64" s="95"/>
      <c r="C64" s="91" t="s">
        <v>95</v>
      </c>
      <c r="D64" s="92"/>
      <c r="E64" s="2"/>
      <c r="F64" s="2"/>
      <c r="G64" s="2"/>
      <c r="H64" s="2"/>
      <c r="I64" s="2"/>
      <c r="J64" s="2"/>
      <c r="K64" s="2"/>
      <c r="L64" s="2"/>
      <c r="M64" s="2"/>
      <c r="N64" s="2"/>
      <c r="O64" s="2"/>
      <c r="P64" s="2"/>
      <c r="Q64" s="2"/>
      <c r="R64" s="2"/>
      <c r="S64" s="2"/>
      <c r="T64" s="2"/>
      <c r="U64" s="2"/>
      <c r="V64" s="2"/>
      <c r="W64" s="2"/>
      <c r="X64" s="2"/>
      <c r="Y64" s="2"/>
      <c r="Z64" s="2"/>
    </row>
    <row r="65" spans="1:26" ht="47.4" customHeight="1" x14ac:dyDescent="0.25">
      <c r="A65" s="97" t="s">
        <v>96</v>
      </c>
      <c r="B65" s="92"/>
      <c r="C65" s="91" t="s">
        <v>97</v>
      </c>
      <c r="D65" s="92"/>
      <c r="E65" s="2"/>
      <c r="F65" s="2"/>
      <c r="G65" s="2"/>
      <c r="H65" s="2"/>
      <c r="I65" s="2"/>
      <c r="J65" s="2"/>
      <c r="K65" s="2"/>
      <c r="L65" s="2"/>
      <c r="M65" s="2"/>
      <c r="N65" s="2"/>
      <c r="O65" s="2"/>
      <c r="P65" s="2"/>
      <c r="Q65" s="2"/>
      <c r="R65" s="2"/>
      <c r="S65" s="2"/>
      <c r="T65" s="2"/>
      <c r="U65" s="2"/>
      <c r="V65" s="2"/>
      <c r="W65" s="2"/>
      <c r="X65" s="2"/>
      <c r="Y65" s="2"/>
      <c r="Z65" s="2"/>
    </row>
    <row r="66" spans="1:26" ht="45.75" customHeight="1" x14ac:dyDescent="0.25">
      <c r="A66" s="91" t="s">
        <v>98</v>
      </c>
      <c r="B66" s="92"/>
      <c r="C66" s="91" t="s">
        <v>99</v>
      </c>
      <c r="D66" s="92"/>
      <c r="E66" s="2"/>
      <c r="F66" s="2"/>
      <c r="G66" s="2"/>
      <c r="H66" s="2"/>
      <c r="I66" s="2"/>
      <c r="J66" s="2"/>
      <c r="K66" s="2"/>
      <c r="L66" s="2"/>
      <c r="M66" s="2"/>
      <c r="N66" s="2"/>
      <c r="O66" s="2"/>
      <c r="P66" s="2"/>
      <c r="Q66" s="2"/>
      <c r="R66" s="2"/>
      <c r="S66" s="2"/>
      <c r="T66" s="2"/>
      <c r="U66" s="2"/>
      <c r="V66" s="2"/>
      <c r="W66" s="2"/>
      <c r="X66" s="2"/>
      <c r="Y66" s="2"/>
      <c r="Z66" s="2"/>
    </row>
    <row r="67" spans="1:26" ht="29.4" customHeight="1" x14ac:dyDescent="0.25">
      <c r="A67" s="91" t="s">
        <v>100</v>
      </c>
      <c r="B67" s="92"/>
      <c r="C67" s="93" t="s">
        <v>101</v>
      </c>
      <c r="D67" s="92"/>
      <c r="E67" s="2"/>
      <c r="F67" s="2"/>
      <c r="G67" s="2"/>
      <c r="H67" s="2"/>
      <c r="I67" s="2"/>
      <c r="J67" s="2"/>
      <c r="K67" s="2"/>
      <c r="L67" s="2"/>
      <c r="M67" s="2"/>
      <c r="N67" s="2"/>
      <c r="O67" s="2"/>
      <c r="P67" s="2"/>
      <c r="Q67" s="2"/>
      <c r="R67" s="2"/>
      <c r="S67" s="2"/>
      <c r="T67" s="2"/>
      <c r="U67" s="2"/>
      <c r="V67" s="2"/>
      <c r="W67" s="2"/>
      <c r="X67" s="2"/>
      <c r="Y67" s="2"/>
      <c r="Z67" s="2"/>
    </row>
    <row r="68" spans="1:26" ht="33.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sheetData>
  <mergeCells count="40">
    <mergeCell ref="A16:F19"/>
    <mergeCell ref="G22:H22"/>
    <mergeCell ref="G1:I1"/>
    <mergeCell ref="A30:E30"/>
    <mergeCell ref="B21:C21"/>
    <mergeCell ref="D21:E21"/>
    <mergeCell ref="D23:E23"/>
    <mergeCell ref="B26:C26"/>
    <mergeCell ref="D26:E26"/>
    <mergeCell ref="B23:C23"/>
    <mergeCell ref="A9:E9"/>
    <mergeCell ref="A8:B8"/>
    <mergeCell ref="B12:E12"/>
    <mergeCell ref="B13:E13"/>
    <mergeCell ref="A10:E10"/>
    <mergeCell ref="B11:E11"/>
    <mergeCell ref="B20:C20"/>
    <mergeCell ref="D20:E20"/>
    <mergeCell ref="B24:C24"/>
    <mergeCell ref="B27:C27"/>
    <mergeCell ref="D25:E25"/>
    <mergeCell ref="B25:C25"/>
    <mergeCell ref="B22:C22"/>
    <mergeCell ref="D22:E22"/>
    <mergeCell ref="D24:E24"/>
    <mergeCell ref="D27:E27"/>
    <mergeCell ref="F21:G21"/>
    <mergeCell ref="B36:C36"/>
    <mergeCell ref="B37:C37"/>
    <mergeCell ref="C66:D66"/>
    <mergeCell ref="C67:D67"/>
    <mergeCell ref="A66:B66"/>
    <mergeCell ref="A67:B67"/>
    <mergeCell ref="B38:C38"/>
    <mergeCell ref="A64:B64"/>
    <mergeCell ref="C63:D63"/>
    <mergeCell ref="C64:D64"/>
    <mergeCell ref="C65:D65"/>
    <mergeCell ref="A65:B65"/>
    <mergeCell ref="A63:B63"/>
  </mergeCells>
  <pageMargins left="0.7" right="0.7" top="0.75" bottom="0.75" header="0.3" footer="0.3"/>
  <pageSetup paperSize="9" orientation="portrait" horizont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7"/>
  <sheetViews>
    <sheetView tabSelected="1" topLeftCell="A16" workbookViewId="0">
      <selection activeCell="I16" sqref="I16"/>
    </sheetView>
  </sheetViews>
  <sheetFormatPr defaultColWidth="15.109375" defaultRowHeight="15" customHeight="1" x14ac:dyDescent="0.25"/>
  <cols>
    <col min="1" max="1" width="22" style="3" customWidth="1"/>
    <col min="2" max="2" width="19" style="3" customWidth="1"/>
    <col min="3" max="3" width="25.109375" style="3" customWidth="1"/>
    <col min="4" max="4" width="24" style="3" customWidth="1"/>
    <col min="5" max="5" width="20.33203125" style="3" customWidth="1"/>
    <col min="6" max="6" width="27.33203125" style="3" customWidth="1"/>
    <col min="7" max="7" width="13.33203125" style="3" customWidth="1"/>
    <col min="8" max="8" width="14" style="3" customWidth="1"/>
    <col min="9" max="9" width="39.6640625" style="3" customWidth="1"/>
    <col min="10" max="26" width="8" style="3" customWidth="1"/>
    <col min="27" max="16384" width="15.109375" style="3"/>
  </cols>
  <sheetData>
    <row r="1" spans="1:26" ht="27" customHeight="1" x14ac:dyDescent="0.25">
      <c r="A1" s="1" t="s">
        <v>144</v>
      </c>
      <c r="B1" s="2"/>
      <c r="C1" s="2"/>
      <c r="D1" s="2"/>
      <c r="E1" s="2"/>
      <c r="F1" s="2"/>
      <c r="G1" s="83"/>
      <c r="H1" s="84"/>
      <c r="I1" s="84"/>
      <c r="J1" s="2"/>
      <c r="K1" s="2"/>
      <c r="L1" s="2"/>
      <c r="M1" s="2"/>
      <c r="N1" s="2"/>
      <c r="O1" s="2"/>
      <c r="P1" s="2"/>
      <c r="Q1" s="2"/>
      <c r="R1" s="2"/>
      <c r="S1" s="2"/>
      <c r="T1" s="2"/>
      <c r="U1" s="2"/>
      <c r="V1" s="2"/>
      <c r="W1" s="2"/>
      <c r="X1" s="2"/>
      <c r="Y1" s="2"/>
      <c r="Z1" s="2"/>
    </row>
    <row r="2" spans="1:26" ht="17.25" customHeight="1" x14ac:dyDescent="0.25">
      <c r="A2" s="4" t="s">
        <v>130</v>
      </c>
      <c r="B2" s="2"/>
      <c r="C2" s="2"/>
      <c r="D2" s="2"/>
      <c r="E2" s="2"/>
      <c r="F2" s="2"/>
      <c r="G2" s="5"/>
      <c r="H2" s="5"/>
      <c r="I2" s="2"/>
      <c r="J2" s="2"/>
      <c r="K2" s="2"/>
      <c r="L2" s="2"/>
      <c r="M2" s="2"/>
      <c r="N2" s="2"/>
      <c r="O2" s="2"/>
      <c r="P2" s="2"/>
      <c r="Q2" s="2"/>
      <c r="R2" s="2"/>
      <c r="S2" s="2"/>
      <c r="T2" s="2"/>
      <c r="U2" s="2"/>
      <c r="V2" s="2"/>
      <c r="W2" s="2"/>
      <c r="X2" s="2"/>
      <c r="Y2" s="2"/>
      <c r="Z2" s="2"/>
    </row>
    <row r="3" spans="1:26" ht="27.75" customHeight="1" x14ac:dyDescent="0.25">
      <c r="A3" s="6" t="s">
        <v>131</v>
      </c>
      <c r="B3" s="2"/>
      <c r="C3" s="2"/>
      <c r="D3" s="2"/>
      <c r="E3" s="2"/>
      <c r="F3" s="2"/>
      <c r="G3" s="5"/>
      <c r="H3" s="5"/>
      <c r="I3" s="2"/>
      <c r="J3" s="2"/>
      <c r="K3" s="2"/>
      <c r="L3" s="2"/>
      <c r="M3" s="2"/>
      <c r="N3" s="2"/>
      <c r="O3" s="2"/>
      <c r="P3" s="2"/>
      <c r="Q3" s="2"/>
      <c r="R3" s="2"/>
      <c r="S3" s="2"/>
      <c r="T3" s="2"/>
      <c r="U3" s="2"/>
      <c r="V3" s="2"/>
      <c r="W3" s="2"/>
      <c r="X3" s="2"/>
      <c r="Y3" s="2"/>
      <c r="Z3" s="2"/>
    </row>
    <row r="4" spans="1:26" ht="27.75" customHeight="1" x14ac:dyDescent="0.35">
      <c r="A4" s="7"/>
      <c r="B4" s="2"/>
      <c r="C4" s="2"/>
      <c r="D4" s="2"/>
      <c r="E4" s="2"/>
      <c r="F4" s="2"/>
      <c r="G4" s="5"/>
      <c r="H4" s="5"/>
      <c r="I4" s="2"/>
      <c r="J4" s="2"/>
      <c r="K4" s="2"/>
      <c r="L4" s="2"/>
      <c r="M4" s="2"/>
      <c r="N4" s="2"/>
      <c r="O4" s="2"/>
      <c r="P4" s="2"/>
      <c r="Q4" s="2"/>
      <c r="R4" s="2"/>
      <c r="S4" s="2"/>
      <c r="T4" s="2"/>
      <c r="U4" s="2"/>
      <c r="V4" s="2"/>
      <c r="W4" s="2"/>
      <c r="X4" s="2"/>
      <c r="Y4" s="2"/>
      <c r="Z4" s="2"/>
    </row>
    <row r="5" spans="1:26" ht="18" customHeight="1" x14ac:dyDescent="0.35">
      <c r="A5" s="8" t="s">
        <v>31</v>
      </c>
      <c r="B5" s="9" t="str">
        <f ca="1">MID(CELL("filename",A2),FIND("]",CELL("filename",A2))+1,256)</f>
        <v>ettevõtlus</v>
      </c>
      <c r="C5" s="2"/>
      <c r="D5" s="2"/>
      <c r="E5" s="2"/>
      <c r="F5" s="2"/>
      <c r="G5" s="2"/>
      <c r="H5" s="2"/>
      <c r="I5" s="2"/>
      <c r="J5" s="2"/>
      <c r="K5" s="2"/>
      <c r="L5" s="2"/>
      <c r="M5" s="2"/>
      <c r="N5" s="2"/>
      <c r="O5" s="2"/>
      <c r="P5" s="2"/>
      <c r="Q5" s="2"/>
      <c r="R5" s="2"/>
      <c r="S5" s="2"/>
      <c r="T5" s="2"/>
      <c r="U5" s="2"/>
      <c r="V5" s="2"/>
      <c r="W5" s="2"/>
      <c r="X5" s="2"/>
      <c r="Y5" s="2"/>
      <c r="Z5" s="2"/>
    </row>
    <row r="6" spans="1:26" ht="46.5" customHeight="1" x14ac:dyDescent="0.35">
      <c r="A6" s="10" t="s">
        <v>32</v>
      </c>
      <c r="B6" s="46" t="s">
        <v>33</v>
      </c>
      <c r="C6" s="2"/>
      <c r="D6" s="2"/>
      <c r="E6" s="2"/>
      <c r="F6" s="2"/>
      <c r="G6" s="2"/>
      <c r="H6" s="2"/>
      <c r="I6" s="2"/>
      <c r="J6" s="2"/>
      <c r="K6" s="2"/>
      <c r="L6" s="2"/>
      <c r="M6" s="2"/>
      <c r="N6" s="2"/>
      <c r="O6" s="2"/>
      <c r="P6" s="2"/>
      <c r="Q6" s="2"/>
      <c r="R6" s="2"/>
      <c r="S6" s="2"/>
      <c r="T6" s="2"/>
      <c r="U6" s="2"/>
      <c r="V6" s="2"/>
      <c r="W6" s="2"/>
      <c r="X6" s="2"/>
      <c r="Y6" s="2"/>
      <c r="Z6" s="2"/>
    </row>
    <row r="7" spans="1:26" ht="14.25" customHeight="1" x14ac:dyDescent="0.25">
      <c r="A7" s="2"/>
      <c r="B7" s="9"/>
      <c r="C7" s="2"/>
      <c r="D7" s="2"/>
      <c r="E7" s="2"/>
      <c r="F7" s="2"/>
      <c r="G7" s="2"/>
      <c r="H7" s="2"/>
      <c r="I7" s="2"/>
      <c r="J7" s="2"/>
      <c r="K7" s="2"/>
      <c r="L7" s="2"/>
      <c r="M7" s="2"/>
      <c r="N7" s="2"/>
      <c r="O7" s="2"/>
      <c r="P7" s="2"/>
      <c r="Q7" s="2"/>
      <c r="R7" s="2"/>
      <c r="S7" s="2"/>
      <c r="T7" s="2"/>
      <c r="U7" s="2"/>
      <c r="V7" s="2"/>
      <c r="W7" s="2"/>
      <c r="X7" s="2"/>
      <c r="Y7" s="2"/>
      <c r="Z7" s="2"/>
    </row>
    <row r="8" spans="1:26" ht="20.25" customHeight="1" x14ac:dyDescent="0.25">
      <c r="A8" s="116" t="s">
        <v>35</v>
      </c>
      <c r="B8" s="84"/>
      <c r="C8" s="2"/>
      <c r="D8" s="2"/>
      <c r="E8" s="2"/>
      <c r="F8" s="2"/>
      <c r="G8" s="2"/>
      <c r="H8" s="2"/>
      <c r="I8" s="2"/>
      <c r="J8" s="2"/>
      <c r="K8" s="2"/>
      <c r="L8" s="2"/>
      <c r="M8" s="2"/>
      <c r="N8" s="2"/>
      <c r="O8" s="2"/>
      <c r="P8" s="2"/>
      <c r="Q8" s="2"/>
      <c r="R8" s="2"/>
      <c r="S8" s="2"/>
      <c r="T8" s="2"/>
      <c r="U8" s="2"/>
      <c r="V8" s="2"/>
      <c r="W8" s="2"/>
      <c r="X8" s="2"/>
      <c r="Y8" s="2"/>
      <c r="Z8" s="2"/>
    </row>
    <row r="9" spans="1:26" ht="18.75" customHeight="1" x14ac:dyDescent="0.25">
      <c r="A9" s="115" t="s">
        <v>36</v>
      </c>
      <c r="B9" s="114"/>
      <c r="C9" s="114"/>
      <c r="D9" s="114"/>
      <c r="E9" s="92"/>
      <c r="F9" s="2"/>
      <c r="G9" s="2"/>
      <c r="H9" s="2"/>
      <c r="I9" s="2"/>
      <c r="J9" s="2"/>
      <c r="K9" s="2"/>
      <c r="L9" s="2"/>
      <c r="M9" s="2"/>
      <c r="N9" s="2"/>
      <c r="O9" s="2"/>
      <c r="P9" s="2"/>
      <c r="Q9" s="2"/>
      <c r="R9" s="2"/>
      <c r="S9" s="2"/>
      <c r="T9" s="2"/>
      <c r="U9" s="2"/>
      <c r="V9" s="2"/>
      <c r="W9" s="2"/>
      <c r="X9" s="2"/>
      <c r="Y9" s="2"/>
      <c r="Z9" s="2"/>
    </row>
    <row r="10" spans="1:26" ht="93.75" customHeight="1" x14ac:dyDescent="0.25">
      <c r="A10" s="136" t="s">
        <v>103</v>
      </c>
      <c r="B10" s="119"/>
      <c r="C10" s="119"/>
      <c r="D10" s="119"/>
      <c r="E10" s="120"/>
      <c r="F10" s="2"/>
      <c r="G10" s="2"/>
      <c r="H10" s="2"/>
      <c r="I10" s="2"/>
      <c r="J10" s="2"/>
      <c r="K10" s="2"/>
      <c r="L10" s="2"/>
      <c r="M10" s="2"/>
      <c r="N10" s="2"/>
      <c r="O10" s="2"/>
      <c r="P10" s="2"/>
      <c r="Q10" s="2"/>
      <c r="R10" s="2"/>
      <c r="S10" s="2"/>
      <c r="T10" s="2"/>
      <c r="U10" s="2"/>
      <c r="V10" s="2"/>
      <c r="W10" s="2"/>
      <c r="X10" s="2"/>
      <c r="Y10" s="2"/>
      <c r="Z10" s="2"/>
    </row>
    <row r="11" spans="1:26" ht="91.5" customHeight="1" x14ac:dyDescent="0.25">
      <c r="A11" s="11" t="s">
        <v>37</v>
      </c>
      <c r="B11" s="94" t="s">
        <v>39</v>
      </c>
      <c r="C11" s="122"/>
      <c r="D11" s="122"/>
      <c r="E11" s="95"/>
      <c r="F11" s="2"/>
      <c r="G11" s="2"/>
      <c r="H11" s="2"/>
      <c r="I11" s="2"/>
      <c r="J11" s="2"/>
      <c r="K11" s="2"/>
      <c r="L11" s="2"/>
      <c r="M11" s="2"/>
      <c r="N11" s="2"/>
      <c r="O11" s="2"/>
      <c r="P11" s="2"/>
      <c r="Q11" s="2"/>
      <c r="R11" s="2"/>
      <c r="S11" s="2"/>
      <c r="T11" s="2"/>
      <c r="U11" s="2"/>
      <c r="V11" s="2"/>
      <c r="W11" s="2"/>
      <c r="X11" s="2"/>
      <c r="Y11" s="2"/>
      <c r="Z11" s="2"/>
    </row>
    <row r="12" spans="1:26" ht="171" customHeight="1" x14ac:dyDescent="0.25">
      <c r="A12" s="12" t="s">
        <v>40</v>
      </c>
      <c r="B12" s="140" t="s">
        <v>102</v>
      </c>
      <c r="C12" s="138"/>
      <c r="D12" s="138"/>
      <c r="E12" s="139"/>
      <c r="F12" s="2"/>
      <c r="G12" s="2"/>
      <c r="H12" s="2"/>
      <c r="I12" s="2"/>
      <c r="J12" s="2"/>
      <c r="K12" s="2"/>
      <c r="L12" s="2"/>
      <c r="M12" s="2"/>
      <c r="N12" s="2"/>
      <c r="O12" s="2"/>
      <c r="P12" s="2"/>
      <c r="Q12" s="2"/>
      <c r="R12" s="2"/>
      <c r="S12" s="2"/>
      <c r="T12" s="2"/>
      <c r="U12" s="2"/>
      <c r="V12" s="2"/>
      <c r="W12" s="2"/>
      <c r="X12" s="2"/>
      <c r="Y12" s="2"/>
      <c r="Z12" s="2"/>
    </row>
    <row r="13" spans="1:26" ht="86.25" customHeight="1" x14ac:dyDescent="0.25">
      <c r="A13" s="12" t="s">
        <v>42</v>
      </c>
      <c r="B13" s="117" t="s">
        <v>104</v>
      </c>
      <c r="C13" s="114"/>
      <c r="D13" s="114"/>
      <c r="E13" s="92"/>
      <c r="F13" s="2"/>
      <c r="G13" s="2"/>
      <c r="H13" s="2"/>
      <c r="I13" s="2"/>
      <c r="J13" s="2"/>
      <c r="K13" s="2"/>
      <c r="L13" s="2"/>
      <c r="M13" s="2"/>
      <c r="N13" s="2"/>
      <c r="O13" s="2"/>
      <c r="P13" s="2"/>
      <c r="Q13" s="2"/>
      <c r="R13" s="2"/>
      <c r="S13" s="2"/>
      <c r="T13" s="2"/>
      <c r="U13" s="2"/>
      <c r="V13" s="2"/>
      <c r="W13" s="2"/>
      <c r="X13" s="2"/>
      <c r="Y13" s="2"/>
      <c r="Z13" s="2"/>
    </row>
    <row r="14" spans="1:26" ht="14.2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5">
      <c r="A15" s="13" t="s">
        <v>43</v>
      </c>
      <c r="B15" s="2"/>
      <c r="C15" s="2"/>
      <c r="D15" s="2"/>
      <c r="E15" s="2"/>
      <c r="F15" s="2"/>
      <c r="G15" s="2"/>
      <c r="H15" s="2"/>
      <c r="I15" s="2"/>
      <c r="J15" s="2"/>
      <c r="K15" s="2"/>
      <c r="L15" s="2"/>
      <c r="M15" s="2"/>
      <c r="N15" s="2"/>
      <c r="O15" s="2"/>
      <c r="P15" s="2"/>
      <c r="Q15" s="2"/>
      <c r="R15" s="2"/>
      <c r="S15" s="2"/>
      <c r="T15" s="2"/>
      <c r="U15" s="2"/>
      <c r="V15" s="2"/>
      <c r="W15" s="2"/>
      <c r="X15" s="2"/>
      <c r="Y15" s="2"/>
      <c r="Z15" s="2"/>
    </row>
    <row r="16" spans="1:26" ht="409.5" customHeight="1" x14ac:dyDescent="0.25">
      <c r="A16" s="137" t="s">
        <v>143</v>
      </c>
      <c r="B16" s="138"/>
      <c r="C16" s="138"/>
      <c r="D16" s="138"/>
      <c r="E16" s="138"/>
      <c r="F16" s="139"/>
      <c r="G16" s="2"/>
      <c r="H16" s="2"/>
      <c r="I16" s="2"/>
      <c r="J16" s="2"/>
      <c r="K16" s="2"/>
      <c r="L16" s="2"/>
      <c r="M16" s="2"/>
      <c r="N16" s="2"/>
      <c r="O16" s="2"/>
      <c r="P16" s="2"/>
      <c r="Q16" s="2"/>
      <c r="R16" s="2"/>
      <c r="S16" s="2"/>
      <c r="T16" s="2"/>
      <c r="U16" s="2"/>
      <c r="V16" s="2"/>
      <c r="W16" s="2"/>
      <c r="X16" s="2"/>
      <c r="Y16" s="2"/>
      <c r="Z16" s="2"/>
    </row>
    <row r="17" spans="1:26" ht="45" customHeight="1" x14ac:dyDescent="0.25">
      <c r="A17" s="16"/>
      <c r="B17" s="98" t="s">
        <v>44</v>
      </c>
      <c r="C17" s="95"/>
      <c r="D17" s="98" t="s">
        <v>45</v>
      </c>
      <c r="E17" s="95"/>
      <c r="F17" s="14"/>
      <c r="G17" s="14"/>
      <c r="H17" s="15"/>
      <c r="I17" s="2"/>
      <c r="J17" s="2"/>
      <c r="K17" s="2"/>
      <c r="L17" s="2"/>
      <c r="M17" s="2"/>
      <c r="N17" s="2"/>
      <c r="O17" s="2"/>
      <c r="P17" s="2"/>
      <c r="Q17" s="2"/>
      <c r="R17" s="2"/>
      <c r="S17" s="2"/>
      <c r="T17" s="2"/>
      <c r="U17" s="2"/>
      <c r="V17" s="2"/>
      <c r="W17" s="2"/>
      <c r="X17" s="2"/>
      <c r="Y17" s="2"/>
      <c r="Z17" s="2"/>
    </row>
    <row r="18" spans="1:26" ht="289.2" customHeight="1" x14ac:dyDescent="0.25">
      <c r="A18" s="17" t="s">
        <v>47</v>
      </c>
      <c r="B18" s="101" t="s">
        <v>105</v>
      </c>
      <c r="C18" s="92"/>
      <c r="D18" s="125" t="s">
        <v>165</v>
      </c>
      <c r="E18" s="126"/>
      <c r="F18" s="14"/>
      <c r="G18" s="14"/>
      <c r="H18" s="15"/>
      <c r="I18" s="2"/>
      <c r="J18" s="2"/>
      <c r="K18" s="2"/>
      <c r="L18" s="2"/>
      <c r="M18" s="2"/>
      <c r="N18" s="2"/>
      <c r="O18" s="2"/>
      <c r="P18" s="2"/>
      <c r="Q18" s="2"/>
      <c r="R18" s="2"/>
      <c r="S18" s="2"/>
      <c r="T18" s="2"/>
      <c r="U18" s="2"/>
      <c r="V18" s="2"/>
      <c r="W18" s="2"/>
      <c r="X18" s="2"/>
      <c r="Y18" s="2"/>
      <c r="Z18" s="2"/>
    </row>
    <row r="19" spans="1:26" ht="226.2" customHeight="1" x14ac:dyDescent="0.25">
      <c r="A19" s="18" t="s">
        <v>48</v>
      </c>
      <c r="B19" s="99" t="s">
        <v>159</v>
      </c>
      <c r="C19" s="114"/>
      <c r="D19" s="131" t="s">
        <v>158</v>
      </c>
      <c r="E19" s="132"/>
      <c r="F19" s="134"/>
      <c r="G19" s="135"/>
      <c r="H19" s="15"/>
      <c r="I19" s="2"/>
      <c r="J19" s="2"/>
      <c r="K19" s="2"/>
      <c r="L19" s="2"/>
      <c r="M19" s="2"/>
      <c r="N19" s="2"/>
      <c r="O19" s="2"/>
      <c r="P19" s="2"/>
      <c r="Q19" s="2"/>
      <c r="R19" s="2"/>
      <c r="S19" s="2"/>
      <c r="T19" s="2"/>
      <c r="U19" s="2"/>
      <c r="V19" s="2"/>
      <c r="W19" s="2"/>
      <c r="X19" s="2"/>
      <c r="Y19" s="2"/>
      <c r="Z19" s="2"/>
    </row>
    <row r="20" spans="1:26" ht="41.4" customHeight="1" x14ac:dyDescent="0.25">
      <c r="A20" s="18" t="s">
        <v>49</v>
      </c>
      <c r="B20" s="101" t="s">
        <v>157</v>
      </c>
      <c r="C20" s="114"/>
      <c r="D20" s="131" t="s">
        <v>153</v>
      </c>
      <c r="E20" s="132"/>
      <c r="F20" s="141"/>
      <c r="G20" s="112"/>
      <c r="H20" s="15"/>
      <c r="I20" s="2"/>
      <c r="J20" s="2"/>
      <c r="K20" s="2"/>
      <c r="L20" s="2"/>
      <c r="M20" s="2"/>
      <c r="N20" s="2"/>
      <c r="O20" s="2"/>
      <c r="P20" s="2"/>
      <c r="Q20" s="2"/>
      <c r="R20" s="2"/>
      <c r="S20" s="2"/>
      <c r="T20" s="2"/>
      <c r="U20" s="2"/>
      <c r="V20" s="2"/>
      <c r="W20" s="2"/>
      <c r="X20" s="2"/>
      <c r="Y20" s="2"/>
      <c r="Z20" s="2"/>
    </row>
    <row r="21" spans="1:26" ht="36.6" customHeight="1" x14ac:dyDescent="0.25">
      <c r="A21" s="18" t="s">
        <v>50</v>
      </c>
      <c r="B21" s="129" t="s">
        <v>160</v>
      </c>
      <c r="C21" s="130"/>
      <c r="D21" s="129" t="s">
        <v>160</v>
      </c>
      <c r="E21" s="130"/>
      <c r="F21" s="14"/>
      <c r="G21" s="14"/>
      <c r="H21" s="15"/>
      <c r="I21" s="2"/>
      <c r="J21" s="2"/>
      <c r="K21" s="2"/>
      <c r="L21" s="2"/>
      <c r="M21" s="2"/>
      <c r="N21" s="2"/>
      <c r="O21" s="2"/>
      <c r="P21" s="2"/>
      <c r="Q21" s="2"/>
      <c r="R21" s="2"/>
      <c r="S21" s="2"/>
      <c r="T21" s="2"/>
      <c r="U21" s="2"/>
      <c r="V21" s="2"/>
      <c r="W21" s="2"/>
      <c r="X21" s="2"/>
      <c r="Y21" s="2"/>
      <c r="Z21" s="2"/>
    </row>
    <row r="22" spans="1:26" ht="32.4" customHeight="1" x14ac:dyDescent="0.25">
      <c r="A22" s="18" t="s">
        <v>51</v>
      </c>
      <c r="B22" s="133">
        <v>0.5</v>
      </c>
      <c r="C22" s="92"/>
      <c r="D22" s="101">
        <v>100</v>
      </c>
      <c r="E22" s="92"/>
      <c r="F22" s="14"/>
      <c r="G22" s="14"/>
      <c r="H22" s="15"/>
      <c r="I22" s="2"/>
      <c r="J22" s="2"/>
      <c r="K22" s="2"/>
      <c r="L22" s="2"/>
      <c r="M22" s="2"/>
      <c r="N22" s="2"/>
      <c r="O22" s="2"/>
      <c r="P22" s="2"/>
      <c r="Q22" s="2"/>
      <c r="R22" s="2"/>
      <c r="S22" s="2"/>
      <c r="T22" s="2"/>
      <c r="U22" s="2"/>
      <c r="V22" s="2"/>
      <c r="W22" s="2"/>
      <c r="X22" s="2"/>
      <c r="Y22" s="2"/>
      <c r="Z22" s="2"/>
    </row>
    <row r="23" spans="1:26" ht="53.4" customHeight="1" x14ac:dyDescent="0.25">
      <c r="A23" s="47" t="s">
        <v>106</v>
      </c>
      <c r="B23" s="133">
        <v>0.7</v>
      </c>
      <c r="C23" s="92"/>
      <c r="D23" s="101">
        <v>200</v>
      </c>
      <c r="E23" s="92"/>
      <c r="F23" s="14"/>
      <c r="G23" s="14"/>
      <c r="H23" s="15"/>
      <c r="I23" s="2"/>
      <c r="J23" s="2"/>
      <c r="K23" s="2"/>
      <c r="L23" s="2"/>
      <c r="M23" s="2"/>
      <c r="N23" s="2"/>
      <c r="O23" s="2"/>
      <c r="P23" s="2"/>
      <c r="Q23" s="2"/>
      <c r="R23" s="2"/>
      <c r="S23" s="2"/>
      <c r="T23" s="2"/>
      <c r="U23" s="2"/>
      <c r="V23" s="2"/>
      <c r="W23" s="2"/>
      <c r="X23" s="2"/>
      <c r="Y23" s="2"/>
      <c r="Z23" s="2"/>
    </row>
    <row r="24" spans="1:26" ht="65.400000000000006" customHeight="1" x14ac:dyDescent="0.25">
      <c r="A24" s="18" t="s">
        <v>52</v>
      </c>
      <c r="B24" s="101" t="s">
        <v>53</v>
      </c>
      <c r="C24" s="92"/>
      <c r="D24" s="101" t="s">
        <v>54</v>
      </c>
      <c r="E24" s="92"/>
      <c r="F24" s="14"/>
      <c r="G24" s="14"/>
      <c r="H24" s="15"/>
      <c r="I24" s="2"/>
      <c r="J24" s="2"/>
      <c r="K24" s="2"/>
      <c r="L24" s="2"/>
      <c r="M24" s="2"/>
      <c r="N24" s="2"/>
      <c r="O24" s="2"/>
      <c r="P24" s="2"/>
      <c r="Q24" s="2"/>
      <c r="R24" s="2"/>
      <c r="S24" s="2"/>
      <c r="T24" s="2"/>
      <c r="U24" s="2"/>
      <c r="V24" s="2"/>
      <c r="W24" s="2"/>
      <c r="X24" s="2"/>
      <c r="Y24" s="2"/>
      <c r="Z24" s="2"/>
    </row>
    <row r="25" spans="1:26" ht="14.25" customHeight="1" x14ac:dyDescent="0.25">
      <c r="A25" s="15"/>
      <c r="B25" s="14"/>
      <c r="C25" s="14"/>
      <c r="D25" s="14"/>
      <c r="E25" s="15"/>
      <c r="F25" s="14"/>
      <c r="G25" s="14"/>
      <c r="H25" s="15"/>
      <c r="I25" s="2"/>
      <c r="J25" s="2"/>
      <c r="K25" s="2"/>
      <c r="L25" s="2"/>
      <c r="M25" s="2"/>
      <c r="N25" s="2"/>
      <c r="O25" s="2"/>
      <c r="P25" s="2"/>
      <c r="Q25" s="2"/>
      <c r="R25" s="2"/>
      <c r="S25" s="2"/>
      <c r="T25" s="2"/>
      <c r="U25" s="2"/>
      <c r="V25" s="2"/>
      <c r="W25" s="2"/>
      <c r="X25" s="2"/>
      <c r="Y25" s="2"/>
      <c r="Z25" s="2"/>
    </row>
    <row r="26" spans="1:26" ht="14.25" customHeight="1" x14ac:dyDescent="0.25">
      <c r="A26" s="13" t="s">
        <v>55</v>
      </c>
      <c r="B26" s="2"/>
      <c r="C26" s="2"/>
      <c r="D26" s="2"/>
      <c r="E26" s="2"/>
      <c r="F26" s="2"/>
      <c r="G26" s="14"/>
      <c r="H26" s="15"/>
      <c r="I26" s="2"/>
      <c r="J26" s="2"/>
      <c r="K26" s="2"/>
      <c r="L26" s="2"/>
      <c r="M26" s="2"/>
      <c r="N26" s="2"/>
      <c r="O26" s="2"/>
      <c r="P26" s="2"/>
      <c r="Q26" s="2"/>
      <c r="R26" s="2"/>
      <c r="S26" s="2"/>
      <c r="T26" s="2"/>
      <c r="U26" s="2"/>
      <c r="V26" s="2"/>
      <c r="W26" s="2"/>
      <c r="X26" s="2"/>
      <c r="Y26" s="2"/>
      <c r="Z26" s="2"/>
    </row>
    <row r="27" spans="1:26" ht="409.5" customHeight="1" x14ac:dyDescent="0.25">
      <c r="A27" s="101" t="s">
        <v>154</v>
      </c>
      <c r="B27" s="114"/>
      <c r="C27" s="114"/>
      <c r="D27" s="114"/>
      <c r="E27" s="92"/>
      <c r="F27" s="48"/>
      <c r="G27" s="14"/>
      <c r="H27" s="14"/>
      <c r="I27" s="2"/>
      <c r="J27" s="2"/>
      <c r="K27" s="2"/>
      <c r="L27" s="2"/>
      <c r="M27" s="2"/>
      <c r="N27" s="2"/>
      <c r="O27" s="2"/>
      <c r="P27" s="2"/>
      <c r="Q27" s="2"/>
      <c r="R27" s="2"/>
      <c r="S27" s="2"/>
      <c r="T27" s="2"/>
      <c r="U27" s="2"/>
      <c r="V27" s="2"/>
      <c r="W27" s="2"/>
      <c r="X27" s="2"/>
      <c r="Y27" s="2"/>
      <c r="Z27" s="2"/>
    </row>
    <row r="28" spans="1:26" ht="25.5" customHeight="1" x14ac:dyDescent="0.25">
      <c r="A28" s="15"/>
      <c r="B28" s="14"/>
      <c r="C28" s="14"/>
      <c r="D28" s="14"/>
      <c r="E28" s="15"/>
      <c r="F28" s="14"/>
      <c r="G28" s="14"/>
      <c r="H28" s="15"/>
      <c r="I28" s="2"/>
      <c r="J28" s="2"/>
      <c r="K28" s="2"/>
      <c r="L28" s="2"/>
      <c r="M28" s="2"/>
      <c r="N28" s="2"/>
      <c r="O28" s="2"/>
      <c r="P28" s="2"/>
      <c r="Q28" s="2"/>
      <c r="R28" s="2"/>
      <c r="S28" s="2"/>
      <c r="T28" s="2"/>
      <c r="U28" s="2"/>
      <c r="V28" s="2"/>
      <c r="W28" s="2"/>
      <c r="X28" s="2"/>
      <c r="Y28" s="2"/>
      <c r="Z28" s="2"/>
    </row>
    <row r="29" spans="1:26" ht="113.25" hidden="1" customHeight="1" x14ac:dyDescent="0.25">
      <c r="A29" s="15"/>
      <c r="B29" s="14"/>
      <c r="C29" s="14"/>
      <c r="D29" s="14"/>
      <c r="E29" s="15"/>
      <c r="F29" s="14"/>
      <c r="G29" s="14"/>
      <c r="H29" s="15"/>
      <c r="I29" s="2"/>
      <c r="J29" s="2"/>
      <c r="K29" s="2"/>
      <c r="L29" s="2"/>
      <c r="M29" s="2"/>
      <c r="N29" s="2"/>
      <c r="O29" s="2"/>
      <c r="P29" s="2"/>
      <c r="Q29" s="2"/>
      <c r="R29" s="2"/>
      <c r="S29" s="2"/>
      <c r="T29" s="2"/>
      <c r="U29" s="2"/>
      <c r="V29" s="2"/>
      <c r="W29" s="2"/>
      <c r="X29" s="2"/>
      <c r="Y29" s="2"/>
      <c r="Z29" s="2"/>
    </row>
    <row r="30" spans="1:26" ht="113.25" hidden="1" customHeight="1" x14ac:dyDescent="0.25">
      <c r="A30" s="15"/>
      <c r="B30" s="14"/>
      <c r="C30" s="14"/>
      <c r="D30" s="14"/>
      <c r="E30" s="15"/>
      <c r="F30" s="14"/>
      <c r="G30" s="14"/>
      <c r="H30" s="15"/>
      <c r="I30" s="2"/>
      <c r="J30" s="2"/>
      <c r="K30" s="2"/>
      <c r="L30" s="2"/>
      <c r="M30" s="2"/>
      <c r="N30" s="2"/>
      <c r="O30" s="2"/>
      <c r="P30" s="2"/>
      <c r="Q30" s="2"/>
      <c r="R30" s="2"/>
      <c r="S30" s="2"/>
      <c r="T30" s="2"/>
      <c r="U30" s="2"/>
      <c r="V30" s="2"/>
      <c r="W30" s="2"/>
      <c r="X30" s="2"/>
      <c r="Y30" s="2"/>
      <c r="Z30" s="2"/>
    </row>
    <row r="31" spans="1:26" ht="113.25" hidden="1" customHeight="1" x14ac:dyDescent="0.25">
      <c r="A31" s="15"/>
      <c r="B31" s="14"/>
      <c r="C31" s="14"/>
      <c r="D31" s="14"/>
      <c r="E31" s="15"/>
      <c r="F31" s="14"/>
      <c r="G31" s="14"/>
      <c r="H31" s="15"/>
      <c r="I31" s="2"/>
      <c r="J31" s="2"/>
      <c r="K31" s="2"/>
      <c r="L31" s="2"/>
      <c r="M31" s="2"/>
      <c r="N31" s="2"/>
      <c r="O31" s="2"/>
      <c r="P31" s="2"/>
      <c r="Q31" s="2"/>
      <c r="R31" s="2"/>
      <c r="S31" s="2"/>
      <c r="T31" s="2"/>
      <c r="U31" s="2"/>
      <c r="V31" s="2"/>
      <c r="W31" s="2"/>
      <c r="X31" s="2"/>
      <c r="Y31" s="2"/>
      <c r="Z31" s="2"/>
    </row>
    <row r="32" spans="1:26" ht="24.75" customHeight="1" x14ac:dyDescent="0.25">
      <c r="A32" s="19" t="s">
        <v>56</v>
      </c>
      <c r="B32" s="14"/>
      <c r="C32" s="14"/>
      <c r="D32" s="14"/>
      <c r="E32" s="15"/>
      <c r="F32" s="14"/>
      <c r="G32" s="14"/>
      <c r="H32" s="15"/>
      <c r="I32" s="2"/>
      <c r="J32" s="2"/>
      <c r="K32" s="2"/>
      <c r="L32" s="2"/>
      <c r="M32" s="2"/>
      <c r="N32" s="2"/>
      <c r="O32" s="2"/>
      <c r="P32" s="2"/>
      <c r="Q32" s="2"/>
      <c r="R32" s="2"/>
      <c r="S32" s="2"/>
      <c r="T32" s="2"/>
      <c r="U32" s="2"/>
      <c r="V32" s="2"/>
      <c r="W32" s="2"/>
      <c r="X32" s="2"/>
      <c r="Y32" s="2"/>
      <c r="Z32" s="2"/>
    </row>
    <row r="33" spans="1:26" ht="57.75" customHeight="1" thickBot="1" x14ac:dyDescent="0.3">
      <c r="A33" s="20" t="s">
        <v>140</v>
      </c>
      <c r="B33" s="87" t="s">
        <v>57</v>
      </c>
      <c r="C33" s="88"/>
      <c r="D33" s="21" t="s">
        <v>141</v>
      </c>
      <c r="E33" s="2"/>
      <c r="F33" s="2"/>
      <c r="G33" s="2"/>
      <c r="H33" s="2"/>
      <c r="I33" s="2"/>
      <c r="J33" s="2"/>
      <c r="K33" s="2"/>
      <c r="L33" s="2"/>
      <c r="M33" s="2"/>
      <c r="N33" s="2"/>
      <c r="O33" s="2"/>
      <c r="P33" s="2"/>
      <c r="Q33" s="2"/>
      <c r="R33" s="2"/>
      <c r="S33" s="2"/>
      <c r="T33" s="2"/>
      <c r="U33" s="2"/>
      <c r="V33" s="2"/>
      <c r="W33" s="2"/>
      <c r="X33" s="2"/>
      <c r="Y33" s="2"/>
      <c r="Z33" s="2"/>
    </row>
    <row r="34" spans="1:26" ht="110.25" customHeight="1" x14ac:dyDescent="0.25">
      <c r="A34" s="56" t="s">
        <v>59</v>
      </c>
      <c r="B34" s="127" t="s">
        <v>155</v>
      </c>
      <c r="C34" s="128"/>
      <c r="D34" s="56" t="s">
        <v>62</v>
      </c>
      <c r="E34" s="49"/>
      <c r="F34" s="2"/>
      <c r="G34" s="2"/>
      <c r="H34" s="2"/>
      <c r="I34" s="2"/>
      <c r="J34" s="2"/>
      <c r="K34" s="2"/>
      <c r="L34" s="2"/>
      <c r="M34" s="2"/>
      <c r="N34" s="2"/>
      <c r="O34" s="2"/>
      <c r="P34" s="2"/>
      <c r="Q34" s="2"/>
      <c r="R34" s="2"/>
      <c r="S34" s="2"/>
      <c r="T34" s="2"/>
      <c r="U34" s="2"/>
      <c r="V34" s="2"/>
      <c r="W34" s="2"/>
      <c r="X34" s="2"/>
      <c r="Y34" s="2"/>
      <c r="Z34" s="2"/>
    </row>
    <row r="35" spans="1:26" ht="44.25" customHeight="1" x14ac:dyDescent="0.25">
      <c r="A35" s="57" t="s">
        <v>109</v>
      </c>
      <c r="B35" s="123" t="s">
        <v>156</v>
      </c>
      <c r="C35" s="124"/>
      <c r="D35" s="57"/>
      <c r="E35" s="49"/>
      <c r="F35" s="2"/>
      <c r="G35" s="2"/>
      <c r="H35" s="2"/>
      <c r="I35" s="2"/>
      <c r="J35" s="2"/>
      <c r="K35" s="2"/>
      <c r="L35" s="2"/>
      <c r="M35" s="2"/>
      <c r="N35" s="2"/>
      <c r="O35" s="2"/>
      <c r="P35" s="2"/>
      <c r="Q35" s="2"/>
      <c r="R35" s="2"/>
      <c r="S35" s="2"/>
      <c r="T35" s="2"/>
      <c r="U35" s="2"/>
      <c r="V35" s="2"/>
      <c r="W35" s="2"/>
      <c r="X35" s="2"/>
      <c r="Y35" s="2"/>
      <c r="Z35" s="2"/>
    </row>
    <row r="36" spans="1:26"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28.5" customHeight="1" x14ac:dyDescent="0.25">
      <c r="A37" s="2" t="s">
        <v>64</v>
      </c>
      <c r="B37" s="2"/>
      <c r="C37" s="2"/>
      <c r="D37" s="2"/>
      <c r="E37" s="2"/>
      <c r="F37" s="2"/>
      <c r="G37" s="2"/>
      <c r="H37" s="2"/>
      <c r="I37" s="2"/>
      <c r="J37" s="2"/>
      <c r="K37" s="2"/>
      <c r="L37" s="2"/>
      <c r="M37" s="2"/>
      <c r="N37" s="2"/>
      <c r="O37" s="2"/>
      <c r="P37" s="2"/>
      <c r="Q37" s="2"/>
      <c r="R37" s="2"/>
      <c r="S37" s="2"/>
      <c r="T37" s="2"/>
      <c r="U37" s="2"/>
      <c r="V37" s="2"/>
      <c r="W37" s="2"/>
      <c r="X37" s="2"/>
      <c r="Y37" s="2"/>
      <c r="Z37" s="2"/>
    </row>
    <row r="38" spans="1:26" ht="30.75" customHeight="1" x14ac:dyDescent="0.25">
      <c r="A38" s="23"/>
      <c r="B38" s="24" t="s">
        <v>65</v>
      </c>
      <c r="C38" s="12" t="s">
        <v>66</v>
      </c>
      <c r="D38" s="12" t="s">
        <v>67</v>
      </c>
      <c r="E38" s="12" t="s">
        <v>58</v>
      </c>
      <c r="F38" s="2"/>
      <c r="G38" s="2"/>
      <c r="H38" s="2"/>
      <c r="I38" s="2"/>
      <c r="J38" s="2"/>
      <c r="K38" s="2"/>
      <c r="L38" s="2"/>
      <c r="M38" s="2"/>
      <c r="N38" s="2"/>
      <c r="O38" s="2"/>
      <c r="P38" s="2"/>
      <c r="Q38" s="2"/>
      <c r="R38" s="2"/>
      <c r="S38" s="2"/>
      <c r="T38" s="2"/>
      <c r="U38" s="2"/>
      <c r="V38" s="2"/>
      <c r="W38" s="2"/>
      <c r="X38" s="2"/>
      <c r="Y38" s="2"/>
      <c r="Z38" s="2"/>
    </row>
    <row r="39" spans="1:26" ht="49.5" customHeight="1" x14ac:dyDescent="0.25">
      <c r="A39" s="23" t="s">
        <v>72</v>
      </c>
      <c r="B39" s="50">
        <v>42736</v>
      </c>
      <c r="C39" s="51">
        <v>43830</v>
      </c>
      <c r="D39" s="23" t="s">
        <v>107</v>
      </c>
      <c r="E39" s="52"/>
      <c r="F39" s="2"/>
      <c r="G39" s="2"/>
      <c r="H39" s="2"/>
      <c r="I39" s="2"/>
      <c r="J39" s="2"/>
      <c r="K39" s="2"/>
      <c r="L39" s="2"/>
      <c r="M39" s="2"/>
      <c r="N39" s="2"/>
      <c r="O39" s="2"/>
      <c r="P39" s="2"/>
      <c r="Q39" s="2"/>
      <c r="R39" s="2"/>
      <c r="S39" s="2"/>
      <c r="T39" s="2"/>
      <c r="U39" s="2"/>
      <c r="V39" s="2"/>
      <c r="W39" s="2"/>
      <c r="X39" s="2"/>
      <c r="Y39" s="2"/>
      <c r="Z39" s="2"/>
    </row>
    <row r="40" spans="1:26" ht="30" customHeight="1" x14ac:dyDescent="0.25">
      <c r="A40" s="23" t="s">
        <v>74</v>
      </c>
      <c r="B40" s="50">
        <v>42736</v>
      </c>
      <c r="C40" s="53">
        <v>43830</v>
      </c>
      <c r="D40" s="23" t="s">
        <v>107</v>
      </c>
      <c r="E40" s="52"/>
      <c r="F40" s="2"/>
      <c r="G40" s="2"/>
      <c r="H40" s="2"/>
      <c r="I40" s="2"/>
      <c r="J40" s="2"/>
      <c r="K40" s="2"/>
      <c r="L40" s="2"/>
      <c r="M40" s="2"/>
      <c r="N40" s="2"/>
      <c r="O40" s="2"/>
      <c r="P40" s="2"/>
      <c r="Q40" s="2"/>
      <c r="R40" s="2"/>
      <c r="S40" s="2"/>
      <c r="T40" s="2"/>
      <c r="U40" s="2"/>
      <c r="V40" s="2"/>
      <c r="W40" s="2"/>
      <c r="X40" s="2"/>
      <c r="Y40" s="2"/>
      <c r="Z40" s="2"/>
    </row>
    <row r="41" spans="1:26" ht="14.25" customHeight="1" x14ac:dyDescent="0.25">
      <c r="A41" s="2"/>
      <c r="B41" s="23"/>
      <c r="C41" s="2"/>
      <c r="D41" s="2"/>
      <c r="E41" s="2"/>
      <c r="F41" s="2"/>
      <c r="G41" s="2"/>
      <c r="H41" s="2"/>
      <c r="I41" s="2"/>
      <c r="J41" s="2"/>
      <c r="K41" s="2"/>
      <c r="L41" s="2"/>
      <c r="M41" s="2"/>
      <c r="N41" s="2"/>
      <c r="O41" s="2"/>
      <c r="P41" s="2"/>
      <c r="Q41" s="2"/>
      <c r="R41" s="2"/>
      <c r="S41" s="2"/>
      <c r="T41" s="2"/>
      <c r="U41" s="2"/>
      <c r="V41" s="2"/>
      <c r="W41" s="2"/>
      <c r="X41" s="2"/>
      <c r="Y41" s="2"/>
      <c r="Z41" s="2"/>
    </row>
    <row r="42" spans="1:26" ht="16.5" customHeight="1" x14ac:dyDescent="0.25">
      <c r="A42" s="13" t="s">
        <v>75</v>
      </c>
      <c r="B42" s="44">
        <v>42736</v>
      </c>
      <c r="C42" s="45">
        <v>43830</v>
      </c>
      <c r="D42" s="2"/>
      <c r="E42" s="35" t="str">
        <f>B42&amp;" -"&amp;C42</f>
        <v>42736 -43830</v>
      </c>
      <c r="F42" s="26" t="s">
        <v>108</v>
      </c>
      <c r="G42" s="2"/>
      <c r="H42" s="2"/>
      <c r="I42" s="2"/>
      <c r="J42" s="2"/>
      <c r="K42" s="2"/>
      <c r="L42" s="2"/>
      <c r="M42" s="2"/>
      <c r="N42" s="2"/>
      <c r="O42" s="2"/>
      <c r="P42" s="2"/>
      <c r="Q42" s="2"/>
      <c r="R42" s="2"/>
      <c r="S42" s="2"/>
      <c r="T42" s="2"/>
      <c r="U42" s="2"/>
      <c r="V42" s="2"/>
      <c r="W42" s="2"/>
      <c r="X42" s="2"/>
      <c r="Y42" s="2"/>
      <c r="Z42" s="2"/>
    </row>
    <row r="43" spans="1:26" ht="14.25" customHeight="1" thickBot="1" x14ac:dyDescent="0.3">
      <c r="A43" s="2"/>
      <c r="B43" s="37"/>
      <c r="C43" s="37"/>
      <c r="D43" s="2"/>
      <c r="E43" s="2"/>
      <c r="F43" s="2"/>
      <c r="G43" s="2"/>
      <c r="H43" s="2"/>
      <c r="I43" s="2"/>
      <c r="J43" s="2"/>
      <c r="K43" s="2"/>
      <c r="L43" s="2"/>
      <c r="M43" s="2"/>
      <c r="N43" s="2"/>
      <c r="O43" s="2"/>
      <c r="P43" s="2"/>
      <c r="Q43" s="2"/>
      <c r="R43" s="2"/>
      <c r="S43" s="2"/>
      <c r="T43" s="2"/>
      <c r="U43" s="2"/>
      <c r="V43" s="2"/>
      <c r="W43" s="2"/>
      <c r="X43" s="2"/>
      <c r="Y43" s="2"/>
      <c r="Z43" s="2"/>
    </row>
    <row r="44" spans="1:26" ht="15.75" customHeight="1" thickBot="1" x14ac:dyDescent="0.3">
      <c r="A44" s="13" t="s">
        <v>77</v>
      </c>
      <c r="B44" s="54" t="s">
        <v>85</v>
      </c>
      <c r="C44" s="55">
        <v>90800</v>
      </c>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38" t="s">
        <v>86</v>
      </c>
      <c r="B46" s="38"/>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5.75" customHeight="1" x14ac:dyDescent="0.25">
      <c r="A47" s="96" t="s">
        <v>87</v>
      </c>
      <c r="B47" s="92"/>
      <c r="C47" s="96" t="s">
        <v>88</v>
      </c>
      <c r="D47" s="92"/>
      <c r="E47" s="2"/>
      <c r="F47" s="2"/>
      <c r="G47" s="2"/>
      <c r="H47" s="2"/>
      <c r="I47" s="2"/>
      <c r="J47" s="2"/>
      <c r="K47" s="2"/>
      <c r="L47" s="2"/>
      <c r="M47" s="2"/>
      <c r="N47" s="2"/>
      <c r="O47" s="2"/>
      <c r="P47" s="2"/>
      <c r="Q47" s="2"/>
      <c r="R47" s="2"/>
      <c r="S47" s="2"/>
      <c r="T47" s="2"/>
      <c r="U47" s="2"/>
      <c r="V47" s="2"/>
      <c r="W47" s="2"/>
      <c r="X47" s="2"/>
      <c r="Y47" s="2"/>
      <c r="Z47" s="2"/>
    </row>
    <row r="48" spans="1:26" ht="43.2" customHeight="1" x14ac:dyDescent="0.25">
      <c r="A48" s="94" t="s">
        <v>89</v>
      </c>
      <c r="B48" s="95"/>
      <c r="C48" s="91" t="s">
        <v>90</v>
      </c>
      <c r="D48" s="92"/>
      <c r="E48" s="2"/>
      <c r="F48" s="2"/>
      <c r="G48" s="2"/>
      <c r="H48" s="2"/>
      <c r="I48" s="2"/>
      <c r="J48" s="2"/>
      <c r="K48" s="2"/>
      <c r="L48" s="2"/>
      <c r="M48" s="2"/>
      <c r="N48" s="2"/>
      <c r="O48" s="2"/>
      <c r="P48" s="2"/>
      <c r="Q48" s="2"/>
      <c r="R48" s="2"/>
      <c r="S48" s="2"/>
      <c r="T48" s="2"/>
      <c r="U48" s="2"/>
      <c r="V48" s="2"/>
      <c r="W48" s="2"/>
      <c r="X48" s="2"/>
      <c r="Y48" s="2"/>
      <c r="Z48" s="2"/>
    </row>
    <row r="49" spans="1:26" ht="27.6" customHeight="1" x14ac:dyDescent="0.25">
      <c r="A49" s="97" t="s">
        <v>91</v>
      </c>
      <c r="B49" s="92"/>
      <c r="C49" s="91" t="s">
        <v>92</v>
      </c>
      <c r="D49" s="92"/>
      <c r="E49" s="2"/>
      <c r="F49" s="2"/>
      <c r="G49" s="2"/>
      <c r="H49" s="2"/>
      <c r="I49" s="2"/>
      <c r="J49" s="2"/>
      <c r="K49" s="2"/>
      <c r="L49" s="2"/>
      <c r="M49" s="2"/>
      <c r="N49" s="2"/>
      <c r="O49" s="2"/>
      <c r="P49" s="2"/>
      <c r="Q49" s="2"/>
      <c r="R49" s="2"/>
      <c r="S49" s="2"/>
      <c r="T49" s="2"/>
      <c r="U49" s="2"/>
      <c r="V49" s="2"/>
      <c r="W49" s="2"/>
      <c r="X49" s="2"/>
      <c r="Y49" s="2"/>
      <c r="Z49" s="2"/>
    </row>
    <row r="50" spans="1:26" ht="28.2" customHeight="1" x14ac:dyDescent="0.25">
      <c r="A50" s="91" t="s">
        <v>94</v>
      </c>
      <c r="B50" s="92"/>
      <c r="C50" s="91" t="s">
        <v>110</v>
      </c>
      <c r="D50" s="92"/>
      <c r="E50" s="2"/>
      <c r="F50" s="2"/>
      <c r="G50" s="2"/>
      <c r="H50" s="2"/>
      <c r="I50" s="2"/>
      <c r="J50" s="2"/>
      <c r="K50" s="2"/>
      <c r="L50" s="2"/>
      <c r="M50" s="2"/>
      <c r="N50" s="2"/>
      <c r="O50" s="2"/>
      <c r="P50" s="2"/>
      <c r="Q50" s="2"/>
      <c r="R50" s="2"/>
      <c r="S50" s="2"/>
      <c r="T50" s="2"/>
      <c r="U50" s="2"/>
      <c r="V50" s="2"/>
      <c r="W50" s="2"/>
      <c r="X50" s="2"/>
      <c r="Y50" s="2"/>
      <c r="Z50" s="2"/>
    </row>
    <row r="51" spans="1:26" ht="33.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sheetData>
  <mergeCells count="38">
    <mergeCell ref="F19:G19"/>
    <mergeCell ref="G1:I1"/>
    <mergeCell ref="A10:E10"/>
    <mergeCell ref="B13:E13"/>
    <mergeCell ref="D24:E24"/>
    <mergeCell ref="A8:B8"/>
    <mergeCell ref="A9:E9"/>
    <mergeCell ref="A16:F16"/>
    <mergeCell ref="B17:C17"/>
    <mergeCell ref="D17:E17"/>
    <mergeCell ref="B12:E12"/>
    <mergeCell ref="F20:G20"/>
    <mergeCell ref="A27:E27"/>
    <mergeCell ref="B24:C24"/>
    <mergeCell ref="D20:E20"/>
    <mergeCell ref="D19:E19"/>
    <mergeCell ref="B20:C20"/>
    <mergeCell ref="B19:C19"/>
    <mergeCell ref="B23:C23"/>
    <mergeCell ref="D21:E21"/>
    <mergeCell ref="B22:C22"/>
    <mergeCell ref="D22:E22"/>
    <mergeCell ref="A48:B48"/>
    <mergeCell ref="B11:E11"/>
    <mergeCell ref="C48:D48"/>
    <mergeCell ref="A50:B50"/>
    <mergeCell ref="C50:D50"/>
    <mergeCell ref="A49:B49"/>
    <mergeCell ref="C49:D49"/>
    <mergeCell ref="B35:C35"/>
    <mergeCell ref="B18:C18"/>
    <mergeCell ref="D18:E18"/>
    <mergeCell ref="C47:D47"/>
    <mergeCell ref="A47:B47"/>
    <mergeCell ref="B33:C33"/>
    <mergeCell ref="B34:C34"/>
    <mergeCell ref="D23:E23"/>
    <mergeCell ref="B21:C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Koond</vt:lpstr>
      <vt:lpstr>noored</vt:lpstr>
      <vt:lpstr>ettevõtlus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Saima</dc:creator>
  <cp:lastModifiedBy>Katrin Puusepp</cp:lastModifiedBy>
  <dcterms:created xsi:type="dcterms:W3CDTF">2015-07-30T07:17:52Z</dcterms:created>
  <dcterms:modified xsi:type="dcterms:W3CDTF">2016-11-30T11:53:52Z</dcterms:modified>
</cp:coreProperties>
</file>